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filterPrivacy="1" defaultThemeVersion="202300"/>
  <xr:revisionPtr revIDLastSave="0" documentId="13_ncr:1_{EFF32901-585A-4F5F-9366-894E1ACB7025}" xr6:coauthVersionLast="47" xr6:coauthVersionMax="47" xr10:uidLastSave="{00000000-0000-0000-0000-000000000000}"/>
  <bookViews>
    <workbookView xWindow="-108" yWindow="-108" windowWidth="23256" windowHeight="12456" xr2:uid="{56E9B4F9-C322-4AB5-B7A2-7F8760F52FAD}"/>
  </bookViews>
  <sheets>
    <sheet name="Da svolgere" sheetId="2" r:id="rId1"/>
    <sheet name="Svolto" sheetId="3" r:id="rId2"/>
  </sheets>
  <definedNames>
    <definedName name="_xlnm._FilterDatabase" localSheetId="0" hidden="1">'Da svolgere'!$A$1:$D$138</definedName>
    <definedName name="_xlnm._FilterDatabase" localSheetId="1" hidden="1">Svolto!$A$1:$D$138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3" l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2" i="3"/>
  <c r="G3" i="3" a="1"/>
  <c r="G3" i="3"/>
  <c r="G4" i="3" a="1"/>
  <c r="G4" i="3"/>
  <c r="G5" i="3" a="1"/>
  <c r="G5" i="3"/>
  <c r="G6" i="3" a="1"/>
  <c r="G6" i="3"/>
  <c r="G7" i="3" a="1"/>
  <c r="G7" i="3"/>
  <c r="G8" i="3" a="1"/>
  <c r="G8" i="3"/>
  <c r="G9" i="3" a="1"/>
  <c r="G9" i="3"/>
  <c r="G10" i="3" a="1"/>
  <c r="G10" i="3"/>
  <c r="G11" i="3" a="1"/>
  <c r="G11" i="3"/>
  <c r="G12" i="3" a="1"/>
  <c r="G12" i="3"/>
  <c r="G13" i="3" a="1"/>
  <c r="G13" i="3"/>
  <c r="G14" i="3" a="1"/>
  <c r="G14" i="3"/>
  <c r="G15" i="3" a="1"/>
  <c r="G15" i="3"/>
  <c r="G16" i="3" a="1"/>
  <c r="G16" i="3"/>
  <c r="G17" i="3" a="1"/>
  <c r="G17" i="3"/>
  <c r="G18" i="3" a="1"/>
  <c r="G18" i="3"/>
  <c r="G19" i="3" a="1"/>
  <c r="G19" i="3"/>
  <c r="G20" i="3" a="1"/>
  <c r="G20" i="3"/>
  <c r="G21" i="3" a="1"/>
  <c r="G21" i="3"/>
  <c r="G22" i="3" a="1"/>
  <c r="G22" i="3"/>
  <c r="G23" i="3" a="1"/>
  <c r="G23" i="3"/>
  <c r="G24" i="3" a="1"/>
  <c r="G24" i="3"/>
  <c r="G25" i="3" a="1"/>
  <c r="G25" i="3"/>
  <c r="G26" i="3" a="1"/>
  <c r="G26" i="3"/>
  <c r="G27" i="3" a="1"/>
  <c r="G27" i="3"/>
  <c r="G28" i="3" a="1"/>
  <c r="G28" i="3"/>
  <c r="G29" i="3" a="1"/>
  <c r="G29" i="3"/>
  <c r="G30" i="3" a="1"/>
  <c r="G30" i="3"/>
  <c r="G31" i="3" a="1"/>
  <c r="G31" i="3"/>
  <c r="G32" i="3" a="1"/>
  <c r="G32" i="3"/>
  <c r="G33" i="3" a="1"/>
  <c r="G33" i="3"/>
  <c r="G34" i="3" a="1"/>
  <c r="G34" i="3"/>
  <c r="G35" i="3" a="1"/>
  <c r="G35" i="3"/>
  <c r="G36" i="3" a="1"/>
  <c r="G36" i="3"/>
  <c r="G37" i="3" a="1"/>
  <c r="G37" i="3"/>
  <c r="G38" i="3" a="1"/>
  <c r="G38" i="3"/>
  <c r="G39" i="3" a="1"/>
  <c r="G39" i="3"/>
  <c r="G40" i="3" a="1"/>
  <c r="G40" i="3"/>
  <c r="G41" i="3" a="1"/>
  <c r="G41" i="3"/>
  <c r="G42" i="3" a="1"/>
  <c r="G42" i="3"/>
  <c r="G43" i="3" a="1"/>
  <c r="G43" i="3"/>
  <c r="G44" i="3" a="1"/>
  <c r="G44" i="3"/>
  <c r="G45" i="3" a="1"/>
  <c r="G45" i="3"/>
  <c r="G46" i="3" a="1"/>
  <c r="G46" i="3"/>
  <c r="G47" i="3" a="1"/>
  <c r="G47" i="3"/>
  <c r="G48" i="3" a="1"/>
  <c r="G48" i="3"/>
  <c r="G49" i="3" a="1"/>
  <c r="G49" i="3"/>
  <c r="G50" i="3" a="1"/>
  <c r="G50" i="3"/>
  <c r="G51" i="3" a="1"/>
  <c r="G51" i="3"/>
  <c r="G52" i="3" a="1"/>
  <c r="G52" i="3"/>
  <c r="G53" i="3" a="1"/>
  <c r="G53" i="3"/>
  <c r="G54" i="3" a="1"/>
  <c r="G54" i="3"/>
  <c r="G55" i="3" a="1"/>
  <c r="G55" i="3"/>
  <c r="G56" i="3" a="1"/>
  <c r="G56" i="3"/>
  <c r="G57" i="3" a="1"/>
  <c r="G57" i="3"/>
  <c r="G58" i="3" a="1"/>
  <c r="G58" i="3"/>
  <c r="G59" i="3" a="1"/>
  <c r="G59" i="3"/>
  <c r="G60" i="3" a="1"/>
  <c r="G60" i="3"/>
  <c r="G61" i="3" a="1"/>
  <c r="G61" i="3"/>
  <c r="G62" i="3" a="1"/>
  <c r="G62" i="3"/>
  <c r="G63" i="3" a="1"/>
  <c r="G63" i="3"/>
  <c r="G64" i="3" a="1"/>
  <c r="G64" i="3"/>
  <c r="G65" i="3" a="1"/>
  <c r="G65" i="3"/>
  <c r="G66" i="3" a="1"/>
  <c r="G66" i="3"/>
  <c r="G67" i="3" a="1"/>
  <c r="G67" i="3"/>
  <c r="G68" i="3" a="1"/>
  <c r="G68" i="3"/>
  <c r="G69" i="3" a="1"/>
  <c r="G69" i="3"/>
  <c r="G70" i="3" a="1"/>
  <c r="G70" i="3"/>
  <c r="G71" i="3" a="1"/>
  <c r="G71" i="3"/>
  <c r="G72" i="3" a="1"/>
  <c r="G72" i="3"/>
  <c r="G73" i="3" a="1"/>
  <c r="G73" i="3"/>
  <c r="G74" i="3" a="1"/>
  <c r="G74" i="3"/>
  <c r="G75" i="3" a="1"/>
  <c r="G75" i="3"/>
  <c r="G76" i="3" a="1"/>
  <c r="G76" i="3"/>
  <c r="G77" i="3" a="1"/>
  <c r="G77" i="3"/>
  <c r="G78" i="3" a="1"/>
  <c r="G78" i="3"/>
  <c r="G79" i="3" a="1"/>
  <c r="G79" i="3"/>
  <c r="G80" i="3" a="1"/>
  <c r="G80" i="3"/>
  <c r="G81" i="3" a="1"/>
  <c r="G81" i="3"/>
  <c r="G82" i="3" a="1"/>
  <c r="G82" i="3"/>
  <c r="G83" i="3" a="1"/>
  <c r="G83" i="3"/>
  <c r="G84" i="3" a="1"/>
  <c r="G84" i="3"/>
  <c r="G85" i="3" a="1"/>
  <c r="G85" i="3"/>
  <c r="G86" i="3" a="1"/>
  <c r="G86" i="3"/>
  <c r="G87" i="3" a="1"/>
  <c r="G87" i="3"/>
  <c r="G88" i="3" a="1"/>
  <c r="G88" i="3"/>
  <c r="G89" i="3" a="1"/>
  <c r="G89" i="3"/>
  <c r="G90" i="3" a="1"/>
  <c r="G90" i="3"/>
  <c r="G91" i="3" a="1"/>
  <c r="G91" i="3"/>
  <c r="G92" i="3" a="1"/>
  <c r="G92" i="3" s="1"/>
  <c r="G93" i="3" a="1"/>
  <c r="G93" i="3"/>
  <c r="G94" i="3" a="1"/>
  <c r="G94" i="3"/>
  <c r="G95" i="3" a="1"/>
  <c r="G95" i="3"/>
  <c r="G96" i="3" a="1"/>
  <c r="G96" i="3"/>
  <c r="G97" i="3" a="1"/>
  <c r="G97" i="3"/>
  <c r="G98" i="3" a="1"/>
  <c r="G98" i="3"/>
  <c r="G99" i="3" a="1"/>
  <c r="G99" i="3"/>
  <c r="G100" i="3" a="1"/>
  <c r="G100" i="3"/>
  <c r="G101" i="3" a="1"/>
  <c r="G101" i="3"/>
  <c r="G102" i="3" a="1"/>
  <c r="G102" i="3"/>
  <c r="G103" i="3" a="1"/>
  <c r="G103" i="3"/>
  <c r="G104" i="3" a="1"/>
  <c r="G104" i="3"/>
  <c r="G105" i="3" a="1"/>
  <c r="G105" i="3"/>
  <c r="G106" i="3" a="1"/>
  <c r="G106" i="3"/>
  <c r="G107" i="3" a="1"/>
  <c r="G107" i="3"/>
  <c r="G108" i="3" a="1"/>
  <c r="G108" i="3"/>
  <c r="G109" i="3" a="1"/>
  <c r="G109" i="3"/>
  <c r="G110" i="3" a="1"/>
  <c r="G110" i="3"/>
  <c r="G111" i="3" a="1"/>
  <c r="G111" i="3"/>
  <c r="G112" i="3" a="1"/>
  <c r="G112" i="3"/>
  <c r="G113" i="3" a="1"/>
  <c r="G113" i="3"/>
  <c r="G114" i="3" a="1"/>
  <c r="G114" i="3"/>
  <c r="G115" i="3" a="1"/>
  <c r="G115" i="3"/>
  <c r="G116" i="3" a="1"/>
  <c r="G116" i="3"/>
  <c r="G117" i="3" a="1"/>
  <c r="G117" i="3"/>
  <c r="G118" i="3" a="1"/>
  <c r="G118" i="3"/>
  <c r="G119" i="3" a="1"/>
  <c r="G119" i="3"/>
  <c r="G120" i="3" a="1"/>
  <c r="G120" i="3"/>
  <c r="G121" i="3" a="1"/>
  <c r="G121" i="3"/>
  <c r="G122" i="3" a="1"/>
  <c r="G122" i="3"/>
  <c r="G123" i="3" a="1"/>
  <c r="G123" i="3"/>
  <c r="G124" i="3" a="1"/>
  <c r="G124" i="3"/>
  <c r="G125" i="3" a="1"/>
  <c r="G125" i="3"/>
  <c r="G126" i="3" a="1"/>
  <c r="G126" i="3"/>
  <c r="G127" i="3" a="1"/>
  <c r="G127" i="3"/>
  <c r="G128" i="3" a="1"/>
  <c r="G128" i="3"/>
  <c r="G129" i="3" a="1"/>
  <c r="G129" i="3"/>
  <c r="G130" i="3" a="1"/>
  <c r="G130" i="3"/>
  <c r="G131" i="3" a="1"/>
  <c r="G131" i="3"/>
  <c r="G132" i="3" a="1"/>
  <c r="G132" i="3"/>
  <c r="G133" i="3" a="1"/>
  <c r="G133" i="3"/>
  <c r="G134" i="3" a="1"/>
  <c r="G134" i="3"/>
  <c r="G135" i="3" a="1"/>
  <c r="G135" i="3"/>
  <c r="G136" i="3" a="1"/>
  <c r="G136" i="3"/>
  <c r="G137" i="3" a="1"/>
  <c r="G137" i="3"/>
  <c r="G138" i="3" a="1"/>
  <c r="G138" i="3"/>
  <c r="G2" i="3" a="1"/>
  <c r="G2" i="3" s="1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2" i="3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2" i="3"/>
  <c r="P35" i="3"/>
  <c r="O49" i="3"/>
  <c r="Q35" i="3"/>
  <c r="O35" i="3"/>
  <c r="P22" i="3"/>
  <c r="O22" i="3"/>
  <c r="S17" i="3"/>
  <c r="O17" i="3"/>
  <c r="P13" i="3"/>
  <c r="O13" i="3"/>
  <c r="O9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<sst xmlns="http://schemas.openxmlformats.org/spreadsheetml/2006/main" count="339" uniqueCount="177">
  <si>
    <t>Finland</t>
  </si>
  <si>
    <t>Denmark</t>
  </si>
  <si>
    <t>Iceland</t>
  </si>
  <si>
    <t>Israel</t>
  </si>
  <si>
    <t>Netherlands</t>
  </si>
  <si>
    <t>Sweden</t>
  </si>
  <si>
    <t>Norway</t>
  </si>
  <si>
    <t>Switzerland</t>
  </si>
  <si>
    <t>Luxembourg</t>
  </si>
  <si>
    <t>New Zealand</t>
  </si>
  <si>
    <t>Austria</t>
  </si>
  <si>
    <t>Australia</t>
  </si>
  <si>
    <t>Canada</t>
  </si>
  <si>
    <t>Ireland</t>
  </si>
  <si>
    <t>United States</t>
  </si>
  <si>
    <t>Germany</t>
  </si>
  <si>
    <t>Belgium</t>
  </si>
  <si>
    <t>Czechia</t>
  </si>
  <si>
    <t>United Kingdom</t>
  </si>
  <si>
    <t>Lithuania</t>
  </si>
  <si>
    <t>France</t>
  </si>
  <si>
    <t>Slovenia</t>
  </si>
  <si>
    <t>Costa Rica</t>
  </si>
  <si>
    <t>Romania</t>
  </si>
  <si>
    <t>Singapore</t>
  </si>
  <si>
    <t>United Arab Emirates</t>
  </si>
  <si>
    <t>Taiwan Province of China</t>
  </si>
  <si>
    <t>Uruguay</t>
  </si>
  <si>
    <t>Slovakia</t>
  </si>
  <si>
    <t>Saudi Arabia</t>
  </si>
  <si>
    <t>Estonia</t>
  </si>
  <si>
    <t>Spain</t>
  </si>
  <si>
    <t>Italy</t>
  </si>
  <si>
    <t>Kosovo</t>
  </si>
  <si>
    <t>Chile</t>
  </si>
  <si>
    <t>Mexico</t>
  </si>
  <si>
    <t>Malta</t>
  </si>
  <si>
    <t>Panama</t>
  </si>
  <si>
    <t>Poland</t>
  </si>
  <si>
    <t>Nicaragua</t>
  </si>
  <si>
    <t>Latvia</t>
  </si>
  <si>
    <t>Bahrain</t>
  </si>
  <si>
    <t>Guatemala</t>
  </si>
  <si>
    <t>Kazakhstan</t>
  </si>
  <si>
    <t>Serbia</t>
  </si>
  <si>
    <t>Cyprus</t>
  </si>
  <si>
    <t>Japan</t>
  </si>
  <si>
    <t>Brazil</t>
  </si>
  <si>
    <t>Croatia</t>
  </si>
  <si>
    <t>El Salvador</t>
  </si>
  <si>
    <t>Hungary</t>
  </si>
  <si>
    <t>Argentina</t>
  </si>
  <si>
    <t>Honduras</t>
  </si>
  <si>
    <t>Uzbekistan</t>
  </si>
  <si>
    <t>Malaysia</t>
  </si>
  <si>
    <t>Portugal</t>
  </si>
  <si>
    <t>Republic of Korea</t>
  </si>
  <si>
    <t>Greece</t>
  </si>
  <si>
    <t>Mauritius</t>
  </si>
  <si>
    <t>Thailand</t>
  </si>
  <si>
    <t>Mongolia</t>
  </si>
  <si>
    <t>Kyrgyzstan</t>
  </si>
  <si>
    <t>Republic of Moldova</t>
  </si>
  <si>
    <t>China</t>
  </si>
  <si>
    <t>Viet Nam</t>
  </si>
  <si>
    <t>Paraguay</t>
  </si>
  <si>
    <t>Montenegro</t>
  </si>
  <si>
    <t>Jamaica</t>
  </si>
  <si>
    <t>Bolivia</t>
  </si>
  <si>
    <t>Russian Federation</t>
  </si>
  <si>
    <t>Bosnia and Herzegovina</t>
  </si>
  <si>
    <t>Colombia</t>
  </si>
  <si>
    <t>Dominican Republic</t>
  </si>
  <si>
    <t>Ecuador</t>
  </si>
  <si>
    <t>Peru</t>
  </si>
  <si>
    <t>Philippines</t>
  </si>
  <si>
    <t>Bulgaria</t>
  </si>
  <si>
    <t>Nepal</t>
  </si>
  <si>
    <t>Armenia</t>
  </si>
  <si>
    <t>Tajikistan</t>
  </si>
  <si>
    <t>Algeria</t>
  </si>
  <si>
    <t>Hong Kong SAR of China</t>
  </si>
  <si>
    <t>Albania</t>
  </si>
  <si>
    <t>Indonesia</t>
  </si>
  <si>
    <t>South Africa</t>
  </si>
  <si>
    <t>Congo</t>
  </si>
  <si>
    <t>North Macedonia</t>
  </si>
  <si>
    <t>Venezuela</t>
  </si>
  <si>
    <t>Lao PDR</t>
  </si>
  <si>
    <t>Georgia</t>
  </si>
  <si>
    <t>Guinea</t>
  </si>
  <si>
    <t>Ukraine</t>
  </si>
  <si>
    <t>Côte d’Ivoire</t>
  </si>
  <si>
    <t>Gabon</t>
  </si>
  <si>
    <t>Nigeria</t>
  </si>
  <si>
    <t>Cameroon</t>
  </si>
  <si>
    <t>Mozambique</t>
  </si>
  <si>
    <t>Iraq</t>
  </si>
  <si>
    <t>State of Palestine</t>
  </si>
  <si>
    <t>Morocco</t>
  </si>
  <si>
    <t>Iran</t>
  </si>
  <si>
    <t>Senegal</t>
  </si>
  <si>
    <t>Mauritania</t>
  </si>
  <si>
    <t>Burkina Faso</t>
  </si>
  <si>
    <t>Namibia</t>
  </si>
  <si>
    <t>Türkiye</t>
  </si>
  <si>
    <t>Ghana</t>
  </si>
  <si>
    <t>Pakistan</t>
  </si>
  <si>
    <t>Niger</t>
  </si>
  <si>
    <t>Tunisia</t>
  </si>
  <si>
    <t>Kenya</t>
  </si>
  <si>
    <t>Sri Lanka</t>
  </si>
  <si>
    <t>Uganda</t>
  </si>
  <si>
    <t>Chad</t>
  </si>
  <si>
    <t>Cambodia</t>
  </si>
  <si>
    <t>Benin</t>
  </si>
  <si>
    <t>Myanmar</t>
  </si>
  <si>
    <t>Bangladesh</t>
  </si>
  <si>
    <t>Gambia</t>
  </si>
  <si>
    <t>Mali</t>
  </si>
  <si>
    <t>Egypt</t>
  </si>
  <si>
    <t>Togo</t>
  </si>
  <si>
    <t>Jordan</t>
  </si>
  <si>
    <t>Ethiopia</t>
  </si>
  <si>
    <t>Liberia</t>
  </si>
  <si>
    <t>India</t>
  </si>
  <si>
    <t>Madagascar</t>
  </si>
  <si>
    <t>Zambia</t>
  </si>
  <si>
    <t>Tanzania</t>
  </si>
  <si>
    <t>Comoros</t>
  </si>
  <si>
    <t>Malawi</t>
  </si>
  <si>
    <t>Botswana</t>
  </si>
  <si>
    <t>DR Congo</t>
  </si>
  <si>
    <t>Zimbabwe</t>
  </si>
  <si>
    <t>Sierra Leone</t>
  </si>
  <si>
    <t>Lebanon</t>
  </si>
  <si>
    <t>Afghanistan</t>
  </si>
  <si>
    <t>Punteggio felicità</t>
  </si>
  <si>
    <t>Supporto sociale</t>
  </si>
  <si>
    <t>fonte: https://worldhappiness.report/</t>
  </si>
  <si>
    <t>Posizione</t>
  </si>
  <si>
    <t>Qual è il paese con il punteggio di felicità più alto?</t>
  </si>
  <si>
    <t>Inserisci un indice progressivo nella colonna 'Posizione'</t>
  </si>
  <si>
    <t>Qual è la media del punteggio di felicità?</t>
  </si>
  <si>
    <t>Quanti paesi hanno un punteggio superiore alla media? E quale percentuale rappresentano sul totale?</t>
  </si>
  <si>
    <t>L'Italia in che posizione si colloca?</t>
  </si>
  <si>
    <t>Inserire una nuova colonna dal nome 'Grado di felicità'</t>
  </si>
  <si>
    <t>Popola la nuova colonna in questo modo:</t>
  </si>
  <si>
    <t>(Cerca di rispondere alla domanda senza spostare la colonna 'Posizione')</t>
  </si>
  <si>
    <t>Verifica se il punteggio di felicità è legato (correlato) al supporto sociale</t>
  </si>
  <si>
    <t>Nazione</t>
  </si>
  <si>
    <t>Domande</t>
  </si>
  <si>
    <t xml:space="preserve">Media del punteggio di felicità -&gt; </t>
  </si>
  <si>
    <t>(Cerca di rispondere alla domanda con funzioni, senza applicare ordinamenti o filtri su righe)</t>
  </si>
  <si>
    <t>Qual è il punteggio di felicità più alto?</t>
  </si>
  <si>
    <t>Abbastanza felice</t>
  </si>
  <si>
    <t>Molto felice</t>
  </si>
  <si>
    <t xml:space="preserve">Punteggio di felicità più alto -&gt; </t>
  </si>
  <si>
    <t xml:space="preserve">N° paesei punteggio &gt; media -&gt; </t>
  </si>
  <si>
    <t xml:space="preserve">Paese con punteggio felicità più alto -&gt; </t>
  </si>
  <si>
    <t xml:space="preserve">% su totale -&gt; </t>
  </si>
  <si>
    <t>Si selezionano le colonne e si richiama il comando 'Ordina e filtra' / 'Ordinamento personalizzato...'</t>
  </si>
  <si>
    <t>Si scrivono i primi due numeri, si selezionano poi entrambi e si fa doppio clic sul quadratino nell'angolo destro della seconda cella</t>
  </si>
  <si>
    <t>Se il punteggio di felicità è ≥7.5 indicare “Molto Felice”, tra 7,5 e 6 “Abbastanza Felice”, &lt;6 “Poco Felice”</t>
  </si>
  <si>
    <t>Poco felice</t>
  </si>
  <si>
    <t xml:space="preserve">Posizione Italia -&gt; </t>
  </si>
  <si>
    <t xml:space="preserve">Correlazione -&gt; </t>
  </si>
  <si>
    <t>Utilizza CERCA.VERT, CERCA.X, SE o PIÙ.SE (vedi colonne aggiunte)</t>
  </si>
  <si>
    <t>Risolvi le domande di questo foglio utilizzando funzioni e strumenti (ad esclusione del filtro)</t>
  </si>
  <si>
    <t>Risposte</t>
  </si>
  <si>
    <t>Ordina rispetto al punteggio di felicità (dal valore più alto a quello più basso)</t>
  </si>
  <si>
    <t>Grado di felicità - 1</t>
  </si>
  <si>
    <t>Grado di felicità - 2</t>
  </si>
  <si>
    <t>Grado di felicità - 3</t>
  </si>
  <si>
    <t>Grado di felicità - 4</t>
  </si>
  <si>
    <t>Crea un grafico del punteggio di felicità per l'Italia e per altri 4 paesi che hai visitato (o che vorresti visitare). Evidenzia poi manualmente con colore diverso l'Italia</t>
  </si>
  <si>
    <t>Seleziona i dati utilizzando il tasto CTRL, crea un grafico a colonne. Seleziona la barra dell'Italia e cambiane colore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</si>
</sst>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9" x14ac:knownFonts="1">
    <font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i/>
      <sz val="9"/>
      <color theme="1"/>
      <name val="Aptos Narrow"/>
      <family val="2"/>
      <scheme val="minor"/>
    </font>
    <font>
      <u/>
      <sz val="12"/>
      <name val="Aptos Narrow"/>
      <family val="2"/>
      <scheme val="minor"/>
    </font>
    <font>
      <b/>
      <sz val="11"/>
      <color rgb="FFFFFFFF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rgb="FFFF000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FE2F3"/>
        <bgColor rgb="FFCFE2F3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rgb="FFCFE2F3"/>
      </patternFill>
    </fill>
    <fill>
      <patternFill patternType="solid">
        <fgColor rgb="FF00B0F0"/>
        <bgColor rgb="FFCFE2F3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21">
    <xf numFmtId="0" fontId="0" fillId="0" borderId="0" xfId="0"/>
    <xf numFmtId="0" fontId="2" fillId="0" borderId="0" xfId="0" applyFont="1" applyAlignment="1">
      <alignment vertic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164" fontId="2" fillId="2" borderId="0" xfId="0" applyNumberFormat="1" applyFont="1" applyFill="1" applyAlignment="1">
      <alignment horizontal="right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vertical="center"/>
    </xf>
    <xf numFmtId="0" fontId="2" fillId="3" borderId="0" xfId="0" applyFont="1" applyFill="1" applyAlignment="1">
      <alignment horizont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0" fillId="0" borderId="0" xfId="0" applyAlignment="1">
      <alignment horizontal="right"/>
    </xf>
    <xf numFmtId="0" fontId="0" fillId="4" borderId="1" xfId="0" applyFill="1" applyBorder="1"/>
    <xf numFmtId="9" fontId="0" fillId="4" borderId="1" xfId="1" applyFont="1" applyFill="1" applyBorder="1"/>
    <xf numFmtId="0" fontId="6" fillId="5" borderId="0" xfId="0" applyFont="1" applyFill="1" applyAlignment="1">
      <alignment horizontal="center" vertical="center" wrapText="1"/>
    </xf>
    <xf numFmtId="0" fontId="6" fillId="5" borderId="0" xfId="0" applyFont="1" applyFill="1" applyAlignment="1">
      <alignment vertical="center" wrapText="1"/>
    </xf>
    <xf numFmtId="164" fontId="6" fillId="5" borderId="0" xfId="0" applyNumberFormat="1" applyFont="1" applyFill="1" applyAlignment="1">
      <alignment horizontal="right" vertical="center" wrapText="1"/>
    </xf>
    <xf numFmtId="164" fontId="6" fillId="6" borderId="0" xfId="0" applyNumberFormat="1" applyFont="1" applyFill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0" fontId="8" fillId="0" borderId="0" xfId="0" applyFont="1" applyAlignment="1">
      <alignment vertical="center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FFFFFF"/>
      <color rgb="FF99FF33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38100"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rgbClr val="FFC000"/>
              </a:solidFill>
              <a:ln w="3810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426-49FD-A637-3BA0FB7CABF6}"/>
              </c:ext>
            </c:extLst>
          </c:dPt>
          <c:cat>
            <c:strRef>
              <c:f>(Svolto!$B$15,Svolto!$B$33,Svolto!$B$34,Svolto!$B$98,Svolto!$B$103)</c:f>
              <c:strCache>
                <c:ptCount val="5"/>
                <c:pt idx="0">
                  <c:v>Ireland</c:v>
                </c:pt>
                <c:pt idx="1">
                  <c:v>Spain</c:v>
                </c:pt>
                <c:pt idx="2">
                  <c:v>Italy</c:v>
                </c:pt>
                <c:pt idx="3">
                  <c:v>Mozambique</c:v>
                </c:pt>
                <c:pt idx="4">
                  <c:v>Senegal</c:v>
                </c:pt>
              </c:strCache>
            </c:strRef>
          </c:cat>
          <c:val>
            <c:numRef>
              <c:f>(Svolto!$C$15,Svolto!$C$33,Svolto!$C$34,Svolto!$C$98,Svolto!$C$103)</c:f>
              <c:numCache>
                <c:formatCode>0.000</c:formatCode>
                <c:ptCount val="5"/>
                <c:pt idx="0">
                  <c:v>6.9109999999999996</c:v>
                </c:pt>
                <c:pt idx="1">
                  <c:v>6.4359999999999999</c:v>
                </c:pt>
                <c:pt idx="2">
                  <c:v>6.4050000000000002</c:v>
                </c:pt>
                <c:pt idx="3">
                  <c:v>4.9539999999999997</c:v>
                </c:pt>
                <c:pt idx="4">
                  <c:v>4.8550000000000004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26-49FD-A637-3BA0FB7CAB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43640927"/>
        <c:axId val="743645247"/>
      </c:barChart>
      <c:catAx>
        <c:axId val="7436409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43645247"/>
        <c:crosses val="autoZero"/>
        <c:auto val="1"/>
        <c:lblAlgn val="ctr"/>
        <c:lblOffset val="100"/>
        <c:noMultiLvlLbl val="0"/>
      </c:catAx>
      <c:valAx>
        <c:axId val="7436452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436409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530478</xdr:colOff>
      <xdr:row>45</xdr:row>
      <xdr:rowOff>68013</xdr:rowOff>
    </xdr:from>
    <xdr:to>
      <xdr:col>26</xdr:col>
      <xdr:colOff>225678</xdr:colOff>
      <xdr:row>60</xdr:row>
      <xdr:rowOff>28256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83B8C44-8E0B-E093-03AF-42731587B6E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3C7E9-7CC7-4A33-B77F-25708B64E3C0}">
  <sheetPr>
    <tabColor rgb="FFFFC000"/>
  </sheetPr>
  <dimension ref="A1:O138"/>
  <sheetViews>
    <sheetView tabSelected="1" zoomScaleNormal="100" workbookViewId="0"/>
  </sheetViews>
  <sheetFormatPr defaultColWidth="8.88671875" defaultRowHeight="14.4" x14ac:dyDescent="0.3"/>
  <cols>
    <col min="1" max="2" width="8.88671875" style="5"/>
    <col min="3" max="4" width="10.21875" style="5" customWidth="1"/>
    <col min="5" max="16384" width="8.88671875" style="5"/>
  </cols>
  <sheetData>
    <row r="1" spans="1:14" ht="40.200000000000003" customHeight="1" x14ac:dyDescent="0.3">
      <c r="A1" s="2" t="s">
        <v>140</v>
      </c>
      <c r="B1" s="3" t="s">
        <v>150</v>
      </c>
      <c r="C1" s="4" t="s">
        <v>137</v>
      </c>
      <c r="D1" s="4" t="s">
        <v>138</v>
      </c>
    </row>
    <row r="2" spans="1:14" x14ac:dyDescent="0.3">
      <c r="A2" s="6"/>
      <c r="B2" s="5" t="s">
        <v>83</v>
      </c>
      <c r="C2" s="7">
        <v>5.2770000000000001</v>
      </c>
      <c r="D2" s="7">
        <v>1.169</v>
      </c>
      <c r="N2" s="9" t="s">
        <v>139</v>
      </c>
    </row>
    <row r="3" spans="1:14" ht="15.6" x14ac:dyDescent="0.3">
      <c r="A3" s="6"/>
      <c r="B3" s="5" t="s">
        <v>116</v>
      </c>
      <c r="C3" s="7">
        <v>4.3719999999999999</v>
      </c>
      <c r="D3" s="7">
        <v>1.125</v>
      </c>
      <c r="F3" s="10" t="s">
        <v>151</v>
      </c>
    </row>
    <row r="4" spans="1:14" x14ac:dyDescent="0.3">
      <c r="A4" s="6"/>
      <c r="B4" s="5" t="s">
        <v>118</v>
      </c>
      <c r="C4" s="7">
        <v>4.2789999999999999</v>
      </c>
      <c r="D4" s="7">
        <v>0.61399999999999999</v>
      </c>
      <c r="F4" s="11" t="s">
        <v>168</v>
      </c>
    </row>
    <row r="5" spans="1:14" x14ac:dyDescent="0.3">
      <c r="A5" s="6"/>
      <c r="B5" s="5" t="s">
        <v>59</v>
      </c>
      <c r="C5" s="7">
        <v>5.843</v>
      </c>
      <c r="D5" s="7">
        <v>1.3440000000000001</v>
      </c>
    </row>
    <row r="6" spans="1:14" x14ac:dyDescent="0.3">
      <c r="A6" s="6"/>
      <c r="B6" s="5" t="s">
        <v>110</v>
      </c>
      <c r="C6" s="7">
        <v>4.4870000000000001</v>
      </c>
      <c r="D6" s="7">
        <v>0.88100000000000001</v>
      </c>
    </row>
    <row r="7" spans="1:14" x14ac:dyDescent="0.3">
      <c r="A7" s="6"/>
      <c r="B7" s="5" t="s">
        <v>123</v>
      </c>
      <c r="C7" s="7">
        <v>4.0910000000000002</v>
      </c>
      <c r="D7" s="7">
        <v>1.1140000000000001</v>
      </c>
      <c r="F7" s="8">
        <v>1</v>
      </c>
      <c r="G7" s="1" t="s">
        <v>143</v>
      </c>
    </row>
    <row r="8" spans="1:14" x14ac:dyDescent="0.3">
      <c r="A8" s="6"/>
      <c r="B8" s="5" t="s">
        <v>33</v>
      </c>
      <c r="C8" s="7">
        <v>6.3680000000000003</v>
      </c>
      <c r="D8" s="7">
        <v>1.2689999999999999</v>
      </c>
    </row>
    <row r="9" spans="1:14" x14ac:dyDescent="0.3">
      <c r="A9" s="6"/>
      <c r="B9" s="5" t="s">
        <v>18</v>
      </c>
      <c r="C9" s="7">
        <v>6.7960000000000003</v>
      </c>
      <c r="D9" s="7">
        <v>1.3660000000000001</v>
      </c>
      <c r="J9" s="12" t="s">
        <v>152</v>
      </c>
      <c r="K9" s="13"/>
    </row>
    <row r="10" spans="1:14" x14ac:dyDescent="0.3">
      <c r="A10" s="6"/>
      <c r="B10" s="5" t="s">
        <v>91</v>
      </c>
      <c r="C10" s="7">
        <v>5.0709999999999997</v>
      </c>
      <c r="D10" s="7">
        <v>1.3540000000000001</v>
      </c>
    </row>
    <row r="11" spans="1:14" x14ac:dyDescent="0.3">
      <c r="A11" s="6"/>
      <c r="B11" s="5" t="s">
        <v>53</v>
      </c>
      <c r="C11" s="7">
        <v>6.0140000000000002</v>
      </c>
      <c r="D11" s="7">
        <v>1.347</v>
      </c>
      <c r="F11" s="8">
        <v>2</v>
      </c>
      <c r="G11" s="1" t="s">
        <v>154</v>
      </c>
    </row>
    <row r="12" spans="1:14" x14ac:dyDescent="0.3">
      <c r="A12" s="6"/>
      <c r="B12" s="5" t="s">
        <v>113</v>
      </c>
      <c r="C12" s="7">
        <v>4.3970000000000002</v>
      </c>
      <c r="D12" s="7">
        <v>0.96199999999999997</v>
      </c>
    </row>
    <row r="13" spans="1:14" x14ac:dyDescent="0.3">
      <c r="A13" s="6"/>
      <c r="B13" s="5" t="s">
        <v>4</v>
      </c>
      <c r="C13" s="7">
        <v>7.4029999999999996</v>
      </c>
      <c r="D13" s="7">
        <v>1.488</v>
      </c>
      <c r="J13" s="12" t="s">
        <v>157</v>
      </c>
      <c r="K13" s="13"/>
      <c r="L13" s="13"/>
    </row>
    <row r="14" spans="1:14" x14ac:dyDescent="0.3">
      <c r="A14" s="6"/>
      <c r="B14" s="5" t="s">
        <v>2</v>
      </c>
      <c r="C14" s="7">
        <v>7.53</v>
      </c>
      <c r="D14" s="7">
        <v>1.62</v>
      </c>
    </row>
    <row r="15" spans="1:14" x14ac:dyDescent="0.3">
      <c r="A15" s="6"/>
      <c r="B15" s="5" t="s">
        <v>70</v>
      </c>
      <c r="C15" s="7">
        <v>5.633</v>
      </c>
      <c r="D15" s="7">
        <v>1.361</v>
      </c>
      <c r="F15" s="8">
        <v>3</v>
      </c>
      <c r="G15" s="1" t="s">
        <v>144</v>
      </c>
    </row>
    <row r="16" spans="1:14" x14ac:dyDescent="0.3">
      <c r="A16" s="6"/>
      <c r="B16" s="5" t="s">
        <v>44</v>
      </c>
      <c r="C16" s="7">
        <v>6.1440000000000001</v>
      </c>
      <c r="D16" s="7">
        <v>1.343</v>
      </c>
    </row>
    <row r="17" spans="1:15" x14ac:dyDescent="0.3">
      <c r="A17" s="6"/>
      <c r="B17" s="5" t="s">
        <v>11</v>
      </c>
      <c r="C17" s="7">
        <v>7.0949999999999998</v>
      </c>
      <c r="D17" s="7">
        <v>1.4970000000000001</v>
      </c>
      <c r="J17" s="12" t="s">
        <v>158</v>
      </c>
      <c r="K17" s="13"/>
      <c r="N17" s="12" t="s">
        <v>160</v>
      </c>
      <c r="O17" s="14"/>
    </row>
    <row r="18" spans="1:15" x14ac:dyDescent="0.3">
      <c r="A18" s="6"/>
      <c r="B18" s="5" t="s">
        <v>60</v>
      </c>
      <c r="C18" s="7">
        <v>5.84</v>
      </c>
      <c r="D18" s="7">
        <v>1.494</v>
      </c>
    </row>
    <row r="19" spans="1:15" x14ac:dyDescent="0.3">
      <c r="A19" s="6"/>
      <c r="B19" s="5" t="s">
        <v>61</v>
      </c>
      <c r="C19" s="7">
        <v>5.8250000000000002</v>
      </c>
      <c r="D19" s="7">
        <v>1.4390000000000001</v>
      </c>
      <c r="F19" s="8">
        <v>4</v>
      </c>
      <c r="G19" s="1" t="s">
        <v>141</v>
      </c>
    </row>
    <row r="20" spans="1:15" x14ac:dyDescent="0.3">
      <c r="A20" s="6"/>
      <c r="B20" s="5" t="s">
        <v>128</v>
      </c>
      <c r="C20" s="7">
        <v>3.694</v>
      </c>
      <c r="D20" s="7">
        <v>0.78700000000000003</v>
      </c>
      <c r="G20" s="5" t="s">
        <v>153</v>
      </c>
    </row>
    <row r="21" spans="1:15" x14ac:dyDescent="0.3">
      <c r="A21" s="6"/>
      <c r="B21" s="5" t="s">
        <v>9</v>
      </c>
      <c r="C21" s="7">
        <v>7.1230000000000002</v>
      </c>
      <c r="D21" s="7">
        <v>1.544</v>
      </c>
    </row>
    <row r="22" spans="1:15" x14ac:dyDescent="0.3">
      <c r="A22" s="6"/>
      <c r="B22" s="5" t="s">
        <v>100</v>
      </c>
      <c r="C22" s="7">
        <v>4.8760000000000003</v>
      </c>
      <c r="D22" s="7">
        <v>1.1020000000000001</v>
      </c>
      <c r="J22" s="12" t="s">
        <v>159</v>
      </c>
      <c r="K22" s="13"/>
    </row>
    <row r="23" spans="1:15" x14ac:dyDescent="0.3">
      <c r="A23" s="6"/>
      <c r="B23" s="5" t="s">
        <v>5</v>
      </c>
      <c r="C23" s="7">
        <v>7.3949999999999996</v>
      </c>
      <c r="D23" s="7">
        <v>1.51</v>
      </c>
    </row>
    <row r="24" spans="1:15" x14ac:dyDescent="0.3">
      <c r="A24" s="6"/>
      <c r="B24" s="5" t="s">
        <v>54</v>
      </c>
      <c r="C24" s="7">
        <v>6.0119999999999996</v>
      </c>
      <c r="D24" s="7">
        <v>1.155</v>
      </c>
      <c r="F24" s="8">
        <v>5</v>
      </c>
      <c r="G24" s="1" t="s">
        <v>170</v>
      </c>
    </row>
    <row r="25" spans="1:15" x14ac:dyDescent="0.3">
      <c r="A25" s="6"/>
      <c r="B25" s="5" t="s">
        <v>124</v>
      </c>
      <c r="C25" s="7">
        <v>4.0419999999999998</v>
      </c>
      <c r="D25" s="7">
        <v>0.64400000000000002</v>
      </c>
    </row>
    <row r="26" spans="1:15" x14ac:dyDescent="0.3">
      <c r="A26" s="6"/>
      <c r="B26" s="5" t="s">
        <v>12</v>
      </c>
      <c r="C26" s="7">
        <v>6.9610000000000003</v>
      </c>
      <c r="D26" s="7">
        <v>1.484</v>
      </c>
    </row>
    <row r="27" spans="1:15" x14ac:dyDescent="0.3">
      <c r="A27" s="6"/>
      <c r="B27" s="5" t="s">
        <v>77</v>
      </c>
      <c r="C27" s="7">
        <v>5.36</v>
      </c>
      <c r="D27" s="7">
        <v>1.0269999999999999</v>
      </c>
    </row>
    <row r="28" spans="1:15" x14ac:dyDescent="0.3">
      <c r="A28" s="6"/>
      <c r="B28" s="5" t="s">
        <v>6</v>
      </c>
      <c r="C28" s="7">
        <v>7.3150000000000004</v>
      </c>
      <c r="D28" s="7">
        <v>1.5209999999999999</v>
      </c>
      <c r="F28" s="8">
        <v>6</v>
      </c>
      <c r="G28" s="1" t="s">
        <v>142</v>
      </c>
    </row>
    <row r="29" spans="1:15" x14ac:dyDescent="0.3">
      <c r="A29" s="6"/>
      <c r="B29" s="5" t="s">
        <v>106</v>
      </c>
      <c r="C29" s="7">
        <v>4.6050000000000004</v>
      </c>
      <c r="D29" s="7">
        <v>0.75600000000000001</v>
      </c>
    </row>
    <row r="30" spans="1:15" x14ac:dyDescent="0.3">
      <c r="A30" s="6"/>
      <c r="B30" s="5" t="s">
        <v>14</v>
      </c>
      <c r="C30" s="7">
        <v>6.8940000000000001</v>
      </c>
      <c r="D30" s="7">
        <v>1.46</v>
      </c>
    </row>
    <row r="31" spans="1:15" x14ac:dyDescent="0.3">
      <c r="A31" s="6"/>
      <c r="B31" s="5" t="s">
        <v>1</v>
      </c>
      <c r="C31" s="7">
        <v>7.5860000000000003</v>
      </c>
      <c r="D31" s="7">
        <v>1.548</v>
      </c>
    </row>
    <row r="32" spans="1:15" x14ac:dyDescent="0.3">
      <c r="A32" s="6"/>
      <c r="B32" s="5" t="s">
        <v>86</v>
      </c>
      <c r="C32" s="7">
        <v>5.2539999999999996</v>
      </c>
      <c r="D32" s="7">
        <v>1.171</v>
      </c>
      <c r="F32" s="8">
        <v>7</v>
      </c>
      <c r="G32" s="1" t="s">
        <v>145</v>
      </c>
    </row>
    <row r="33" spans="1:11" x14ac:dyDescent="0.3">
      <c r="A33" s="6"/>
      <c r="B33" s="5" t="s">
        <v>87</v>
      </c>
      <c r="C33" s="7">
        <v>5.2110000000000003</v>
      </c>
      <c r="D33" s="7">
        <v>1.2569999999999999</v>
      </c>
      <c r="G33" s="5" t="s">
        <v>148</v>
      </c>
    </row>
    <row r="34" spans="1:11" x14ac:dyDescent="0.3">
      <c r="A34" s="6"/>
      <c r="B34" s="5" t="s">
        <v>90</v>
      </c>
      <c r="C34" s="7">
        <v>5.0720000000000001</v>
      </c>
      <c r="D34" s="7">
        <v>0.77600000000000002</v>
      </c>
    </row>
    <row r="35" spans="1:11" x14ac:dyDescent="0.3">
      <c r="A35" s="6"/>
      <c r="B35" s="5" t="s">
        <v>36</v>
      </c>
      <c r="C35" s="7">
        <v>6.3</v>
      </c>
      <c r="D35" s="7">
        <v>1.468</v>
      </c>
      <c r="J35" s="12" t="s">
        <v>165</v>
      </c>
      <c r="K35" s="13"/>
    </row>
    <row r="36" spans="1:11" x14ac:dyDescent="0.3">
      <c r="A36" s="6"/>
      <c r="B36" s="5" t="s">
        <v>41</v>
      </c>
      <c r="C36" s="7">
        <v>6.173</v>
      </c>
      <c r="D36" s="7">
        <v>1.2689999999999999</v>
      </c>
    </row>
    <row r="37" spans="1:11" x14ac:dyDescent="0.3">
      <c r="A37" s="6"/>
      <c r="B37" s="5" t="s">
        <v>112</v>
      </c>
      <c r="C37" s="7">
        <v>4.4320000000000004</v>
      </c>
      <c r="D37" s="7">
        <v>1.1439999999999999</v>
      </c>
      <c r="F37" s="8">
        <v>8</v>
      </c>
      <c r="G37" s="1" t="s">
        <v>146</v>
      </c>
    </row>
    <row r="38" spans="1:11" x14ac:dyDescent="0.3">
      <c r="A38" s="6"/>
      <c r="B38" s="5" t="s">
        <v>134</v>
      </c>
      <c r="C38" s="7">
        <v>3.1379999999999999</v>
      </c>
      <c r="D38" s="7">
        <v>0.54</v>
      </c>
      <c r="G38" s="5" t="s">
        <v>147</v>
      </c>
    </row>
    <row r="39" spans="1:11" x14ac:dyDescent="0.3">
      <c r="A39" s="6"/>
      <c r="B39" s="5" t="s">
        <v>10</v>
      </c>
      <c r="C39" s="7">
        <v>7.0970000000000004</v>
      </c>
      <c r="D39" s="7">
        <v>1.3819999999999999</v>
      </c>
      <c r="G39" s="5" t="s">
        <v>163</v>
      </c>
    </row>
    <row r="40" spans="1:11" x14ac:dyDescent="0.3">
      <c r="A40" s="6"/>
      <c r="B40" s="5" t="s">
        <v>52</v>
      </c>
      <c r="C40" s="7">
        <v>6.0229999999999997</v>
      </c>
      <c r="D40" s="7">
        <v>1.0720000000000001</v>
      </c>
    </row>
    <row r="41" spans="1:11" x14ac:dyDescent="0.3">
      <c r="A41" s="6"/>
      <c r="B41" s="5" t="s">
        <v>127</v>
      </c>
      <c r="C41" s="7">
        <v>3.9820000000000002</v>
      </c>
      <c r="D41" s="7">
        <v>0.89</v>
      </c>
      <c r="J41" s="12"/>
    </row>
    <row r="42" spans="1:11" x14ac:dyDescent="0.3">
      <c r="A42" s="6"/>
      <c r="B42" s="5" t="s">
        <v>25</v>
      </c>
      <c r="C42" s="7">
        <v>6.5709999999999997</v>
      </c>
      <c r="D42" s="7">
        <v>1.2230000000000001</v>
      </c>
    </row>
    <row r="43" spans="1:11" x14ac:dyDescent="0.3">
      <c r="A43" s="6"/>
      <c r="B43" s="5" t="s">
        <v>103</v>
      </c>
      <c r="C43" s="7">
        <v>4.6379999999999999</v>
      </c>
      <c r="D43" s="7">
        <v>0.81399999999999995</v>
      </c>
      <c r="F43" s="8">
        <v>9</v>
      </c>
      <c r="G43" s="1" t="s">
        <v>175</v>
      </c>
    </row>
    <row r="44" spans="1:11" x14ac:dyDescent="0.3">
      <c r="A44" s="6"/>
      <c r="B44" s="5" t="s">
        <v>13</v>
      </c>
      <c r="C44" s="7">
        <v>6.9109999999999996</v>
      </c>
      <c r="D44" s="7">
        <v>1.425</v>
      </c>
    </row>
    <row r="45" spans="1:11" x14ac:dyDescent="0.3">
      <c r="A45" s="6"/>
      <c r="B45" s="5" t="s">
        <v>88</v>
      </c>
      <c r="C45" s="7">
        <v>5.1109999999999998</v>
      </c>
      <c r="D45" s="7">
        <v>0.85299999999999998</v>
      </c>
    </row>
    <row r="46" spans="1:11" x14ac:dyDescent="0.3">
      <c r="A46" s="6"/>
      <c r="B46" s="5" t="s">
        <v>132</v>
      </c>
      <c r="C46" s="7">
        <v>3.2069999999999999</v>
      </c>
      <c r="D46" s="7">
        <v>0.78400000000000003</v>
      </c>
    </row>
    <row r="47" spans="1:11" x14ac:dyDescent="0.3">
      <c r="A47" s="6"/>
      <c r="B47" s="5" t="s">
        <v>126</v>
      </c>
      <c r="C47" s="7">
        <v>4.0190000000000001</v>
      </c>
      <c r="D47" s="7">
        <v>0.77900000000000003</v>
      </c>
      <c r="F47" s="8">
        <v>10</v>
      </c>
      <c r="G47" s="1" t="s">
        <v>149</v>
      </c>
    </row>
    <row r="48" spans="1:11" x14ac:dyDescent="0.3">
      <c r="A48" s="6"/>
      <c r="B48" s="5" t="s">
        <v>94</v>
      </c>
      <c r="C48" s="7">
        <v>4.9809999999999999</v>
      </c>
      <c r="D48" s="7">
        <v>1.0069999999999999</v>
      </c>
    </row>
    <row r="49" spans="1:11" x14ac:dyDescent="0.3">
      <c r="A49" s="6"/>
      <c r="B49" s="5" t="s">
        <v>114</v>
      </c>
      <c r="C49" s="7">
        <v>4.3929999999999998</v>
      </c>
      <c r="D49" s="7">
        <v>1.024</v>
      </c>
      <c r="J49" s="12" t="s">
        <v>166</v>
      </c>
      <c r="K49" s="13"/>
    </row>
    <row r="50" spans="1:11" x14ac:dyDescent="0.3">
      <c r="A50" s="6"/>
      <c r="B50" s="5" t="s">
        <v>125</v>
      </c>
      <c r="C50" s="7">
        <v>4.0359999999999996</v>
      </c>
      <c r="D50" s="7">
        <v>0.67400000000000004</v>
      </c>
    </row>
    <row r="51" spans="1:11" x14ac:dyDescent="0.3">
      <c r="A51" s="6"/>
      <c r="B51" s="5" t="s">
        <v>24</v>
      </c>
      <c r="C51" s="7">
        <v>6.5869999999999997</v>
      </c>
      <c r="D51" s="7">
        <v>1.3540000000000001</v>
      </c>
    </row>
    <row r="52" spans="1:11" x14ac:dyDescent="0.3">
      <c r="A52" s="6"/>
      <c r="B52" s="5" t="s">
        <v>66</v>
      </c>
      <c r="C52" s="7">
        <v>5.7220000000000004</v>
      </c>
      <c r="D52" s="7">
        <v>1.385</v>
      </c>
    </row>
    <row r="53" spans="1:11" x14ac:dyDescent="0.3">
      <c r="A53" s="6"/>
      <c r="B53" s="5" t="s">
        <v>96</v>
      </c>
      <c r="C53" s="7">
        <v>4.9539999999999997</v>
      </c>
      <c r="D53" s="7">
        <v>0.88500000000000001</v>
      </c>
    </row>
    <row r="54" spans="1:11" x14ac:dyDescent="0.3">
      <c r="A54" s="6"/>
      <c r="B54" s="5" t="s">
        <v>17</v>
      </c>
      <c r="C54" s="7">
        <v>6.8449999999999998</v>
      </c>
      <c r="D54" s="7">
        <v>1.544</v>
      </c>
    </row>
    <row r="55" spans="1:11" x14ac:dyDescent="0.3">
      <c r="A55" s="6"/>
      <c r="B55" s="5" t="s">
        <v>108</v>
      </c>
      <c r="C55" s="7">
        <v>4.5010000000000003</v>
      </c>
      <c r="D55" s="7">
        <v>0.628</v>
      </c>
    </row>
    <row r="56" spans="1:11" x14ac:dyDescent="0.3">
      <c r="A56" s="6"/>
      <c r="B56" s="5" t="s">
        <v>15</v>
      </c>
      <c r="C56" s="7">
        <v>6.8920000000000003</v>
      </c>
      <c r="D56" s="7">
        <v>1.401</v>
      </c>
    </row>
    <row r="57" spans="1:11" x14ac:dyDescent="0.3">
      <c r="A57" s="6"/>
      <c r="B57" s="5" t="s">
        <v>30</v>
      </c>
      <c r="C57" s="7">
        <v>6.4550000000000001</v>
      </c>
      <c r="D57" s="7">
        <v>1.526</v>
      </c>
    </row>
    <row r="58" spans="1:11" x14ac:dyDescent="0.3">
      <c r="A58" s="6"/>
      <c r="B58" s="5" t="s">
        <v>7</v>
      </c>
      <c r="C58" s="7">
        <v>7.24</v>
      </c>
      <c r="D58" s="7">
        <v>1.4630000000000001</v>
      </c>
    </row>
    <row r="59" spans="1:11" x14ac:dyDescent="0.3">
      <c r="A59" s="6"/>
      <c r="B59" s="5" t="s">
        <v>8</v>
      </c>
      <c r="C59" s="7">
        <v>7.2279999999999998</v>
      </c>
      <c r="D59" s="7">
        <v>1.357</v>
      </c>
    </row>
    <row r="60" spans="1:11" x14ac:dyDescent="0.3">
      <c r="A60" s="6"/>
      <c r="B60" s="5" t="s">
        <v>121</v>
      </c>
      <c r="C60" s="7">
        <v>4.1369999999999996</v>
      </c>
      <c r="D60" s="7">
        <v>0.64200000000000002</v>
      </c>
    </row>
    <row r="61" spans="1:11" x14ac:dyDescent="0.3">
      <c r="A61" s="6"/>
      <c r="B61" s="5" t="s">
        <v>39</v>
      </c>
      <c r="C61" s="7">
        <v>6.2590000000000003</v>
      </c>
      <c r="D61" s="7">
        <v>1.292</v>
      </c>
    </row>
    <row r="62" spans="1:11" x14ac:dyDescent="0.3">
      <c r="A62" s="6"/>
      <c r="B62" s="5" t="s">
        <v>65</v>
      </c>
      <c r="C62" s="7">
        <v>5.7380000000000004</v>
      </c>
      <c r="D62" s="7">
        <v>1.427</v>
      </c>
    </row>
    <row r="63" spans="1:11" x14ac:dyDescent="0.3">
      <c r="A63" s="6"/>
      <c r="B63" s="5" t="s">
        <v>21</v>
      </c>
      <c r="C63" s="7">
        <v>6.65</v>
      </c>
      <c r="D63" s="7">
        <v>1.5389999999999999</v>
      </c>
    </row>
    <row r="64" spans="1:11" x14ac:dyDescent="0.3">
      <c r="A64" s="6"/>
      <c r="B64" s="5" t="s">
        <v>95</v>
      </c>
      <c r="C64" s="7">
        <v>4.9729999999999999</v>
      </c>
      <c r="D64" s="7">
        <v>0.871</v>
      </c>
    </row>
    <row r="65" spans="1:4" x14ac:dyDescent="0.3">
      <c r="A65" s="6"/>
      <c r="B65" s="5" t="s">
        <v>101</v>
      </c>
      <c r="C65" s="7">
        <v>4.8550000000000004</v>
      </c>
      <c r="D65" s="7">
        <v>0.72699999999999998</v>
      </c>
    </row>
    <row r="66" spans="1:4" x14ac:dyDescent="0.3">
      <c r="A66" s="6"/>
      <c r="B66" s="5" t="s">
        <v>107</v>
      </c>
      <c r="C66" s="7">
        <v>4.5549999999999997</v>
      </c>
      <c r="D66" s="7">
        <v>0.65700000000000003</v>
      </c>
    </row>
    <row r="67" spans="1:4" x14ac:dyDescent="0.3">
      <c r="A67" s="6"/>
      <c r="B67" s="5" t="s">
        <v>117</v>
      </c>
      <c r="C67" s="7">
        <v>4.282</v>
      </c>
      <c r="D67" s="7">
        <v>0.51300000000000001</v>
      </c>
    </row>
    <row r="68" spans="1:4" x14ac:dyDescent="0.3">
      <c r="A68" s="6"/>
      <c r="B68" s="5" t="s">
        <v>130</v>
      </c>
      <c r="C68" s="7">
        <v>3.4950000000000001</v>
      </c>
      <c r="D68" s="7">
        <v>0.47899999999999998</v>
      </c>
    </row>
    <row r="69" spans="1:4" x14ac:dyDescent="0.3">
      <c r="A69" s="6"/>
      <c r="B69" s="5" t="s">
        <v>92</v>
      </c>
      <c r="C69" s="7">
        <v>5.0529999999999999</v>
      </c>
      <c r="D69" s="7">
        <v>0.58399999999999996</v>
      </c>
    </row>
    <row r="70" spans="1:4" x14ac:dyDescent="0.3">
      <c r="A70" s="6"/>
      <c r="B70" s="5" t="s">
        <v>16</v>
      </c>
      <c r="C70" s="7">
        <v>6.859</v>
      </c>
      <c r="D70" s="7">
        <v>1.4490000000000001</v>
      </c>
    </row>
    <row r="71" spans="1:4" x14ac:dyDescent="0.3">
      <c r="A71" s="6"/>
      <c r="B71" s="5" t="s">
        <v>43</v>
      </c>
      <c r="C71" s="7">
        <v>6.1440000000000001</v>
      </c>
      <c r="D71" s="7">
        <v>1.4910000000000001</v>
      </c>
    </row>
    <row r="72" spans="1:4" x14ac:dyDescent="0.3">
      <c r="A72" s="6"/>
      <c r="B72" s="5" t="s">
        <v>64</v>
      </c>
      <c r="C72" s="7">
        <v>5.7629999999999999</v>
      </c>
      <c r="D72" s="7">
        <v>1.212</v>
      </c>
    </row>
    <row r="73" spans="1:4" x14ac:dyDescent="0.3">
      <c r="A73" s="6"/>
      <c r="B73" s="5" t="s">
        <v>85</v>
      </c>
      <c r="C73" s="7">
        <v>5.2670000000000003</v>
      </c>
      <c r="D73" s="7">
        <v>0.66500000000000004</v>
      </c>
    </row>
    <row r="74" spans="1:4" x14ac:dyDescent="0.3">
      <c r="A74" s="6"/>
      <c r="B74" s="5" t="s">
        <v>97</v>
      </c>
      <c r="C74" s="7">
        <v>4.9409999999999998</v>
      </c>
      <c r="D74" s="7">
        <v>0.95299999999999996</v>
      </c>
    </row>
    <row r="75" spans="1:4" x14ac:dyDescent="0.3">
      <c r="A75" s="6"/>
      <c r="B75" s="5" t="s">
        <v>82</v>
      </c>
      <c r="C75" s="7">
        <v>5.2770000000000001</v>
      </c>
      <c r="D75" s="7">
        <v>0.95099999999999996</v>
      </c>
    </row>
    <row r="76" spans="1:4" x14ac:dyDescent="0.3">
      <c r="A76" s="6"/>
      <c r="B76" s="5" t="s">
        <v>34</v>
      </c>
      <c r="C76" s="7">
        <v>6.3339999999999996</v>
      </c>
      <c r="D76" s="7">
        <v>1.3839999999999999</v>
      </c>
    </row>
    <row r="77" spans="1:4" x14ac:dyDescent="0.3">
      <c r="A77" s="6"/>
      <c r="B77" s="5" t="s">
        <v>47</v>
      </c>
      <c r="C77" s="7">
        <v>6.125</v>
      </c>
      <c r="D77" s="7">
        <v>1.25</v>
      </c>
    </row>
    <row r="78" spans="1:4" x14ac:dyDescent="0.3">
      <c r="A78" s="6"/>
      <c r="B78" s="5" t="s">
        <v>102</v>
      </c>
      <c r="C78" s="7">
        <v>4.7240000000000002</v>
      </c>
      <c r="D78" s="7">
        <v>0.76400000000000001</v>
      </c>
    </row>
    <row r="79" spans="1:4" x14ac:dyDescent="0.3">
      <c r="A79" s="6"/>
      <c r="B79" s="5" t="s">
        <v>129</v>
      </c>
      <c r="C79" s="7">
        <v>3.5449999999999999</v>
      </c>
      <c r="D79" s="7">
        <v>0.32700000000000001</v>
      </c>
    </row>
    <row r="80" spans="1:4" x14ac:dyDescent="0.3">
      <c r="A80" s="6"/>
      <c r="B80" s="5" t="s">
        <v>28</v>
      </c>
      <c r="C80" s="7">
        <v>6.4690000000000003</v>
      </c>
      <c r="D80" s="7">
        <v>1.544</v>
      </c>
    </row>
    <row r="81" spans="1:4" x14ac:dyDescent="0.3">
      <c r="A81" s="6"/>
      <c r="B81" s="5" t="s">
        <v>0</v>
      </c>
      <c r="C81" s="7">
        <v>7.8040000000000003</v>
      </c>
      <c r="D81" s="7">
        <v>1.585</v>
      </c>
    </row>
    <row r="82" spans="1:4" x14ac:dyDescent="0.3">
      <c r="A82" s="6"/>
      <c r="B82" s="5" t="s">
        <v>3</v>
      </c>
      <c r="C82" s="7">
        <v>7.4729999999999999</v>
      </c>
      <c r="D82" s="7">
        <v>1.5209999999999999</v>
      </c>
    </row>
    <row r="83" spans="1:4" x14ac:dyDescent="0.3">
      <c r="A83" s="6"/>
      <c r="B83" s="5" t="s">
        <v>81</v>
      </c>
      <c r="C83" s="7">
        <v>5.3079999999999998</v>
      </c>
      <c r="D83" s="7">
        <v>1.2010000000000001</v>
      </c>
    </row>
    <row r="84" spans="1:4" x14ac:dyDescent="0.3">
      <c r="A84" s="6"/>
      <c r="B84" s="5" t="s">
        <v>58</v>
      </c>
      <c r="C84" s="7">
        <v>5.9020000000000001</v>
      </c>
      <c r="D84" s="7">
        <v>1.3819999999999999</v>
      </c>
    </row>
    <row r="85" spans="1:4" x14ac:dyDescent="0.3">
      <c r="A85" s="6"/>
      <c r="B85" s="5" t="s">
        <v>119</v>
      </c>
      <c r="C85" s="7">
        <v>4.1980000000000004</v>
      </c>
      <c r="D85" s="7">
        <v>0.63700000000000001</v>
      </c>
    </row>
    <row r="86" spans="1:4" x14ac:dyDescent="0.3">
      <c r="A86" s="6"/>
      <c r="B86" s="5" t="s">
        <v>38</v>
      </c>
      <c r="C86" s="7">
        <v>6.26</v>
      </c>
      <c r="D86" s="7">
        <v>1.474</v>
      </c>
    </row>
    <row r="87" spans="1:4" x14ac:dyDescent="0.3">
      <c r="A87" s="6"/>
      <c r="B87" s="5" t="s">
        <v>69</v>
      </c>
      <c r="C87" s="7">
        <v>5.6609999999999996</v>
      </c>
      <c r="D87" s="7">
        <v>1.383</v>
      </c>
    </row>
    <row r="88" spans="1:4" x14ac:dyDescent="0.3">
      <c r="A88" s="6"/>
      <c r="B88" s="5" t="s">
        <v>111</v>
      </c>
      <c r="C88" s="7">
        <v>4.4420000000000002</v>
      </c>
      <c r="D88" s="7">
        <v>1.224</v>
      </c>
    </row>
    <row r="89" spans="1:4" x14ac:dyDescent="0.3">
      <c r="A89" s="6"/>
      <c r="B89" s="5" t="s">
        <v>63</v>
      </c>
      <c r="C89" s="7">
        <v>5.8179999999999996</v>
      </c>
      <c r="D89" s="7">
        <v>1.2490000000000001</v>
      </c>
    </row>
    <row r="90" spans="1:4" x14ac:dyDescent="0.3">
      <c r="A90" s="6"/>
      <c r="B90" s="5" t="s">
        <v>115</v>
      </c>
      <c r="C90" s="7">
        <v>4.3739999999999997</v>
      </c>
      <c r="D90" s="7">
        <v>0.24199999999999999</v>
      </c>
    </row>
    <row r="91" spans="1:4" x14ac:dyDescent="0.3">
      <c r="A91" s="6"/>
      <c r="B91" s="5" t="s">
        <v>56</v>
      </c>
      <c r="C91" s="7">
        <v>5.9509999999999996</v>
      </c>
      <c r="D91" s="7">
        <v>1.1879999999999999</v>
      </c>
    </row>
    <row r="92" spans="1:4" x14ac:dyDescent="0.3">
      <c r="A92" s="6"/>
      <c r="B92" s="5" t="s">
        <v>133</v>
      </c>
      <c r="C92" s="7">
        <v>3.2040000000000002</v>
      </c>
      <c r="D92" s="7">
        <v>0.88100000000000001</v>
      </c>
    </row>
    <row r="93" spans="1:4" x14ac:dyDescent="0.3">
      <c r="A93" s="6"/>
      <c r="B93" s="5" t="s">
        <v>40</v>
      </c>
      <c r="C93" s="7">
        <v>6.2130000000000001</v>
      </c>
      <c r="D93" s="7">
        <v>1.5049999999999999</v>
      </c>
    </row>
    <row r="94" spans="1:4" x14ac:dyDescent="0.3">
      <c r="A94" s="6"/>
      <c r="B94" s="5" t="s">
        <v>42</v>
      </c>
      <c r="C94" s="7">
        <v>6.15</v>
      </c>
      <c r="D94" s="7">
        <v>1.1879999999999999</v>
      </c>
    </row>
    <row r="95" spans="1:4" x14ac:dyDescent="0.3">
      <c r="A95" s="6"/>
      <c r="B95" s="5" t="s">
        <v>76</v>
      </c>
      <c r="C95" s="7">
        <v>5.4660000000000002</v>
      </c>
      <c r="D95" s="7">
        <v>1.4570000000000001</v>
      </c>
    </row>
    <row r="96" spans="1:4" x14ac:dyDescent="0.3">
      <c r="A96" s="6"/>
      <c r="B96" s="5" t="s">
        <v>50</v>
      </c>
      <c r="C96" s="7">
        <v>6.0410000000000004</v>
      </c>
      <c r="D96" s="7">
        <v>1.5189999999999999</v>
      </c>
    </row>
    <row r="97" spans="1:4" x14ac:dyDescent="0.3">
      <c r="A97" s="6"/>
      <c r="B97" s="5" t="s">
        <v>45</v>
      </c>
      <c r="C97" s="7">
        <v>6.13</v>
      </c>
      <c r="D97" s="7">
        <v>1.224</v>
      </c>
    </row>
    <row r="98" spans="1:4" x14ac:dyDescent="0.3">
      <c r="A98" s="6"/>
      <c r="B98" s="5" t="s">
        <v>75</v>
      </c>
      <c r="C98" s="7">
        <v>5.5229999999999997</v>
      </c>
      <c r="D98" s="7">
        <v>1.1080000000000001</v>
      </c>
    </row>
    <row r="99" spans="1:4" x14ac:dyDescent="0.3">
      <c r="A99" s="6"/>
      <c r="B99" s="5" t="s">
        <v>79</v>
      </c>
      <c r="C99" s="7">
        <v>5.33</v>
      </c>
      <c r="D99" s="7">
        <v>1.248</v>
      </c>
    </row>
    <row r="100" spans="1:4" x14ac:dyDescent="0.3">
      <c r="A100" s="6"/>
      <c r="B100" s="5" t="s">
        <v>68</v>
      </c>
      <c r="C100" s="7">
        <v>5.6840000000000002</v>
      </c>
      <c r="D100" s="7">
        <v>1.1870000000000001</v>
      </c>
    </row>
    <row r="101" spans="1:4" x14ac:dyDescent="0.3">
      <c r="A101" s="6"/>
      <c r="B101" s="5" t="s">
        <v>27</v>
      </c>
      <c r="C101" s="7">
        <v>6.4939999999999998</v>
      </c>
      <c r="D101" s="7">
        <v>1.4450000000000001</v>
      </c>
    </row>
    <row r="102" spans="1:4" x14ac:dyDescent="0.3">
      <c r="A102" s="6"/>
      <c r="B102" s="5" t="s">
        <v>31</v>
      </c>
      <c r="C102" s="7">
        <v>6.4359999999999999</v>
      </c>
      <c r="D102" s="7">
        <v>1.4910000000000001</v>
      </c>
    </row>
    <row r="103" spans="1:4" x14ac:dyDescent="0.3">
      <c r="A103" s="6"/>
      <c r="B103" s="5" t="s">
        <v>22</v>
      </c>
      <c r="C103" s="7">
        <v>6.609</v>
      </c>
      <c r="D103" s="7">
        <v>1.34</v>
      </c>
    </row>
    <row r="104" spans="1:4" x14ac:dyDescent="0.3">
      <c r="A104" s="6"/>
      <c r="B104" s="5" t="s">
        <v>32</v>
      </c>
      <c r="C104" s="7">
        <v>6.4050000000000002</v>
      </c>
      <c r="D104" s="7">
        <v>1.365</v>
      </c>
    </row>
    <row r="105" spans="1:4" x14ac:dyDescent="0.3">
      <c r="A105" s="6"/>
      <c r="B105" s="5" t="s">
        <v>105</v>
      </c>
      <c r="C105" s="7">
        <v>4.6139999999999999</v>
      </c>
      <c r="D105" s="7">
        <v>1.1479999999999999</v>
      </c>
    </row>
    <row r="106" spans="1:4" x14ac:dyDescent="0.3">
      <c r="A106" s="6"/>
      <c r="B106" s="5" t="s">
        <v>29</v>
      </c>
      <c r="C106" s="7">
        <v>6.4630000000000001</v>
      </c>
      <c r="D106" s="7">
        <v>1.37</v>
      </c>
    </row>
    <row r="107" spans="1:4" x14ac:dyDescent="0.3">
      <c r="A107" s="6"/>
      <c r="B107" s="5" t="s">
        <v>62</v>
      </c>
      <c r="C107" s="7">
        <v>5.819</v>
      </c>
      <c r="D107" s="7">
        <v>1.302</v>
      </c>
    </row>
    <row r="108" spans="1:4" x14ac:dyDescent="0.3">
      <c r="A108" s="6"/>
      <c r="B108" s="5" t="s">
        <v>136</v>
      </c>
      <c r="C108" s="7">
        <v>1.859</v>
      </c>
      <c r="D108" s="7">
        <v>0</v>
      </c>
    </row>
    <row r="109" spans="1:4" x14ac:dyDescent="0.3">
      <c r="A109" s="6"/>
      <c r="B109" s="5" t="s">
        <v>84</v>
      </c>
      <c r="C109" s="7">
        <v>5.2750000000000004</v>
      </c>
      <c r="D109" s="7">
        <v>1.4279999999999999</v>
      </c>
    </row>
    <row r="110" spans="1:4" x14ac:dyDescent="0.3">
      <c r="A110" s="6"/>
      <c r="B110" s="5" t="s">
        <v>51</v>
      </c>
      <c r="C110" s="7">
        <v>6.024</v>
      </c>
      <c r="D110" s="7">
        <v>1.3879999999999999</v>
      </c>
    </row>
    <row r="111" spans="1:4" x14ac:dyDescent="0.3">
      <c r="A111" s="6"/>
      <c r="B111" s="5" t="s">
        <v>48</v>
      </c>
      <c r="C111" s="7">
        <v>6.125</v>
      </c>
      <c r="D111" s="7">
        <v>1.4550000000000001</v>
      </c>
    </row>
    <row r="112" spans="1:4" x14ac:dyDescent="0.3">
      <c r="A112" s="6"/>
      <c r="B112" s="5" t="s">
        <v>35</v>
      </c>
      <c r="C112" s="7">
        <v>6.33</v>
      </c>
      <c r="D112" s="7">
        <v>1.169</v>
      </c>
    </row>
    <row r="113" spans="1:4" x14ac:dyDescent="0.3">
      <c r="A113" s="6"/>
      <c r="B113" s="5" t="s">
        <v>20</v>
      </c>
      <c r="C113" s="7">
        <v>6.6609999999999996</v>
      </c>
      <c r="D113" s="7">
        <v>1.4330000000000001</v>
      </c>
    </row>
    <row r="114" spans="1:4" x14ac:dyDescent="0.3">
      <c r="A114" s="6"/>
      <c r="B114" s="5" t="s">
        <v>72</v>
      </c>
      <c r="C114" s="7">
        <v>5.569</v>
      </c>
      <c r="D114" s="7">
        <v>1.2270000000000001</v>
      </c>
    </row>
    <row r="115" spans="1:4" x14ac:dyDescent="0.3">
      <c r="A115" s="6"/>
      <c r="B115" s="5" t="s">
        <v>71</v>
      </c>
      <c r="C115" s="7">
        <v>5.63</v>
      </c>
      <c r="D115" s="7">
        <v>1.2130000000000001</v>
      </c>
    </row>
    <row r="116" spans="1:4" x14ac:dyDescent="0.3">
      <c r="A116" s="6"/>
      <c r="B116" s="5" t="s">
        <v>49</v>
      </c>
      <c r="C116" s="7">
        <v>6.1219999999999999</v>
      </c>
      <c r="D116" s="7">
        <v>1.044</v>
      </c>
    </row>
    <row r="117" spans="1:4" x14ac:dyDescent="0.3">
      <c r="A117" s="6"/>
      <c r="B117" s="5" t="s">
        <v>67</v>
      </c>
      <c r="C117" s="7">
        <v>5.7030000000000003</v>
      </c>
      <c r="D117" s="7">
        <v>1.329</v>
      </c>
    </row>
    <row r="118" spans="1:4" x14ac:dyDescent="0.3">
      <c r="A118" s="6"/>
      <c r="B118" s="5" t="s">
        <v>73</v>
      </c>
      <c r="C118" s="7">
        <v>5.5590000000000002</v>
      </c>
      <c r="D118" s="7">
        <v>1.173</v>
      </c>
    </row>
    <row r="119" spans="1:4" x14ac:dyDescent="0.3">
      <c r="A119" s="6"/>
      <c r="B119" s="5" t="s">
        <v>74</v>
      </c>
      <c r="C119" s="7">
        <v>5.5259999999999998</v>
      </c>
      <c r="D119" s="7">
        <v>1.153</v>
      </c>
    </row>
    <row r="120" spans="1:4" x14ac:dyDescent="0.3">
      <c r="A120" s="6"/>
      <c r="B120" s="5" t="s">
        <v>80</v>
      </c>
      <c r="C120" s="7">
        <v>5.3289999999999997</v>
      </c>
      <c r="D120" s="7">
        <v>1.298</v>
      </c>
    </row>
    <row r="121" spans="1:4" x14ac:dyDescent="0.3">
      <c r="A121" s="6"/>
      <c r="B121" s="5" t="s">
        <v>104</v>
      </c>
      <c r="C121" s="7">
        <v>4.6310000000000002</v>
      </c>
      <c r="D121" s="7">
        <v>1.1259999999999999</v>
      </c>
    </row>
    <row r="122" spans="1:4" x14ac:dyDescent="0.3">
      <c r="A122" s="6"/>
      <c r="B122" s="5" t="s">
        <v>26</v>
      </c>
      <c r="C122" s="7">
        <v>6.5350000000000001</v>
      </c>
      <c r="D122" s="7">
        <v>1.3720000000000001</v>
      </c>
    </row>
    <row r="123" spans="1:4" x14ac:dyDescent="0.3">
      <c r="A123" s="6"/>
      <c r="B123" s="5" t="s">
        <v>37</v>
      </c>
      <c r="C123" s="7">
        <v>6.2649999999999997</v>
      </c>
      <c r="D123" s="7">
        <v>1.4019999999999999</v>
      </c>
    </row>
    <row r="124" spans="1:4" x14ac:dyDescent="0.3">
      <c r="A124" s="6"/>
      <c r="B124" s="5" t="s">
        <v>98</v>
      </c>
      <c r="C124" s="7">
        <v>4.9080000000000004</v>
      </c>
      <c r="D124" s="7">
        <v>1.3089999999999999</v>
      </c>
    </row>
    <row r="125" spans="1:4" x14ac:dyDescent="0.3">
      <c r="A125" s="6"/>
      <c r="B125" s="5" t="s">
        <v>135</v>
      </c>
      <c r="C125" s="7">
        <v>2.3919999999999999</v>
      </c>
      <c r="D125" s="7">
        <v>0.47599999999999998</v>
      </c>
    </row>
    <row r="126" spans="1:4" x14ac:dyDescent="0.3">
      <c r="A126" s="6"/>
      <c r="B126" s="5" t="s">
        <v>19</v>
      </c>
      <c r="C126" s="7">
        <v>6.7629999999999999</v>
      </c>
      <c r="D126" s="7">
        <v>1.5109999999999999</v>
      </c>
    </row>
    <row r="127" spans="1:4" x14ac:dyDescent="0.3">
      <c r="A127" s="6"/>
      <c r="B127" s="5" t="s">
        <v>122</v>
      </c>
      <c r="C127" s="7">
        <v>4.12</v>
      </c>
      <c r="D127" s="7">
        <v>0.98</v>
      </c>
    </row>
    <row r="128" spans="1:4" x14ac:dyDescent="0.3">
      <c r="A128" s="6"/>
      <c r="B128" s="5" t="s">
        <v>78</v>
      </c>
      <c r="C128" s="7">
        <v>5.3419999999999996</v>
      </c>
      <c r="D128" s="7">
        <v>1.1339999999999999</v>
      </c>
    </row>
    <row r="129" spans="1:4" x14ac:dyDescent="0.3">
      <c r="A129" s="6"/>
      <c r="B129" s="5" t="s">
        <v>23</v>
      </c>
      <c r="C129" s="7">
        <v>6.5890000000000004</v>
      </c>
      <c r="D129" s="7">
        <v>1.28</v>
      </c>
    </row>
    <row r="130" spans="1:4" x14ac:dyDescent="0.3">
      <c r="A130" s="6"/>
      <c r="B130" s="5" t="s">
        <v>120</v>
      </c>
      <c r="C130" s="7">
        <v>4.17</v>
      </c>
      <c r="D130" s="7">
        <v>0.97199999999999998</v>
      </c>
    </row>
    <row r="131" spans="1:4" x14ac:dyDescent="0.3">
      <c r="A131" s="6"/>
      <c r="B131" s="5" t="s">
        <v>93</v>
      </c>
      <c r="C131" s="7">
        <v>5.0350000000000001</v>
      </c>
      <c r="D131" s="7">
        <v>1.0209999999999999</v>
      </c>
    </row>
    <row r="132" spans="1:4" x14ac:dyDescent="0.3">
      <c r="A132" s="6"/>
      <c r="B132" s="5" t="s">
        <v>55</v>
      </c>
      <c r="C132" s="7">
        <v>5.968</v>
      </c>
      <c r="D132" s="7">
        <v>1.3560000000000001</v>
      </c>
    </row>
    <row r="133" spans="1:4" x14ac:dyDescent="0.3">
      <c r="A133" s="6"/>
      <c r="B133" s="5" t="s">
        <v>109</v>
      </c>
      <c r="C133" s="7">
        <v>4.4969999999999999</v>
      </c>
      <c r="D133" s="7">
        <v>0.98099999999999998</v>
      </c>
    </row>
    <row r="134" spans="1:4" x14ac:dyDescent="0.3">
      <c r="A134" s="6"/>
      <c r="B134" s="5" t="s">
        <v>131</v>
      </c>
      <c r="C134" s="7">
        <v>3.4350000000000001</v>
      </c>
      <c r="D134" s="7">
        <v>1.0409999999999999</v>
      </c>
    </row>
    <row r="135" spans="1:4" x14ac:dyDescent="0.3">
      <c r="A135" s="6"/>
      <c r="B135" s="5" t="s">
        <v>99</v>
      </c>
      <c r="C135" s="7">
        <v>4.9029999999999996</v>
      </c>
      <c r="D135" s="7">
        <v>0.53500000000000003</v>
      </c>
    </row>
    <row r="136" spans="1:4" x14ac:dyDescent="0.3">
      <c r="A136" s="6"/>
      <c r="B136" s="5" t="s">
        <v>46</v>
      </c>
      <c r="C136" s="7">
        <v>6.1289999999999996</v>
      </c>
      <c r="D136" s="7">
        <v>1.3959999999999999</v>
      </c>
    </row>
    <row r="137" spans="1:4" x14ac:dyDescent="0.3">
      <c r="A137" s="6"/>
      <c r="B137" s="5" t="s">
        <v>57</v>
      </c>
      <c r="C137" s="7">
        <v>5.931</v>
      </c>
      <c r="D137" s="7">
        <v>1.2470000000000001</v>
      </c>
    </row>
    <row r="138" spans="1:4" x14ac:dyDescent="0.3">
      <c r="A138" s="6"/>
      <c r="B138" s="5" t="s">
        <v>89</v>
      </c>
      <c r="C138" s="7">
        <v>5.109</v>
      </c>
      <c r="D138" s="7">
        <v>0.94699999999999995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2F30E-CF20-41F5-B8DC-9D4FB1C44BF4}">
  <sheetPr>
    <tabColor rgb="FF92D050"/>
  </sheetPr>
  <dimension ref="A1:V138"/>
  <sheetViews>
    <sheetView zoomScale="85" zoomScaleNormal="85" workbookViewId="0"/>
  </sheetViews>
  <sheetFormatPr defaultColWidth="8.88671875" defaultRowHeight="14.4" x14ac:dyDescent="0.3"/>
  <cols>
    <col min="1" max="2" width="8.88671875" style="5"/>
    <col min="3" max="4" width="10.21875" style="5" customWidth="1"/>
    <col min="5" max="5" width="19.5546875" style="6" customWidth="1"/>
    <col min="6" max="8" width="19.5546875" style="5" customWidth="1"/>
    <col min="9" max="16384" width="8.88671875" style="5"/>
  </cols>
  <sheetData>
    <row r="1" spans="1:18" ht="40.200000000000003" customHeight="1" x14ac:dyDescent="0.3">
      <c r="A1" s="15" t="s">
        <v>140</v>
      </c>
      <c r="B1" s="16" t="s">
        <v>150</v>
      </c>
      <c r="C1" s="17" t="s">
        <v>137</v>
      </c>
      <c r="D1" s="17" t="s">
        <v>138</v>
      </c>
      <c r="E1" s="18" t="s">
        <v>171</v>
      </c>
      <c r="F1" s="18" t="s">
        <v>172</v>
      </c>
      <c r="G1" s="18" t="s">
        <v>173</v>
      </c>
      <c r="H1" s="18" t="s">
        <v>174</v>
      </c>
    </row>
    <row r="2" spans="1:18" x14ac:dyDescent="0.3">
      <c r="A2" s="6">
        <v>1</v>
      </c>
      <c r="B2" s="5" t="s">
        <v>0</v>
      </c>
      <c r="C2" s="7">
        <v>7.8040000000000003</v>
      </c>
      <c r="D2" s="7">
        <v>1.585</v>
      </c>
      <c r="E2" s="19" t="str">
        <f>VLOOKUP(C2,U$39:V$41,2,TRUE)</f>
        <v>Molto felice</v>
      </c>
      <c r="F2" s="7" t="str">
        <f>_xlfn.XLOOKUP(C2,U$39:U$41,V$39:V$41,,-1)</f>
        <v>Molto felice</v>
      </c>
      <c r="G2" s="7" t="str" cm="1">
        <f t="array" ref="G2">_xlfn.IFS(C2&lt;6,"Poco felice",C2&lt;7.5,"Abbastanza felice",C2&gt;=7.5,"Molto felice")</f>
        <v>Molto felice</v>
      </c>
      <c r="H2" s="7" t="str">
        <f>IF(C2&lt;6,"Poco felice",IF(C2&lt;7.5,"Abbastanza felice","Molto felice"))</f>
        <v>Molto felice</v>
      </c>
      <c r="R2" s="9"/>
    </row>
    <row r="3" spans="1:18" ht="15.6" x14ac:dyDescent="0.3">
      <c r="A3" s="6">
        <v>2</v>
      </c>
      <c r="B3" s="5" t="s">
        <v>1</v>
      </c>
      <c r="C3" s="7">
        <v>7.5860000000000003</v>
      </c>
      <c r="D3" s="7">
        <v>1.548</v>
      </c>
      <c r="E3" s="19" t="str">
        <f t="shared" ref="E3:E66" si="0">VLOOKUP(C3,U$39:V$41,2,TRUE)</f>
        <v>Molto felice</v>
      </c>
      <c r="F3" s="7" t="str">
        <f t="shared" ref="F3:F66" si="1">_xlfn.XLOOKUP(C3,U$39:U$41,V$39:V$41,,-1)</f>
        <v>Molto felice</v>
      </c>
      <c r="G3" s="7" t="str" cm="1">
        <f t="array" ref="G3">_xlfn.IFS(C3&lt;6,"Poco felice",C3&lt;7.5,"Abbastanza felice",C3&gt;=7.5,"Molto felice")</f>
        <v>Molto felice</v>
      </c>
      <c r="H3" s="7" t="str">
        <f t="shared" ref="H3:H66" si="2">IF(C3&lt;6,"Poco felice",IF(C3&lt;7.5,"Abbastanza felice","Molto felice"))</f>
        <v>Molto felice</v>
      </c>
      <c r="J3" s="10" t="s">
        <v>169</v>
      </c>
    </row>
    <row r="4" spans="1:18" x14ac:dyDescent="0.3">
      <c r="A4" s="6">
        <v>3</v>
      </c>
      <c r="B4" s="5" t="s">
        <v>2</v>
      </c>
      <c r="C4" s="7">
        <v>7.53</v>
      </c>
      <c r="D4" s="7">
        <v>1.62</v>
      </c>
      <c r="E4" s="19" t="str">
        <f t="shared" si="0"/>
        <v>Molto felice</v>
      </c>
      <c r="F4" s="7" t="str">
        <f t="shared" si="1"/>
        <v>Molto felice</v>
      </c>
      <c r="G4" s="7" t="str" cm="1">
        <f t="array" ref="G4">_xlfn.IFS(C4&lt;6,"Poco felice",C4&lt;7.5,"Abbastanza felice",C4&gt;=7.5,"Molto felice")</f>
        <v>Molto felice</v>
      </c>
      <c r="H4" s="7" t="str">
        <f t="shared" si="2"/>
        <v>Molto felice</v>
      </c>
      <c r="J4" s="11"/>
    </row>
    <row r="5" spans="1:18" x14ac:dyDescent="0.3">
      <c r="A5" s="6">
        <v>4</v>
      </c>
      <c r="B5" s="5" t="s">
        <v>3</v>
      </c>
      <c r="C5" s="7">
        <v>7.4729999999999999</v>
      </c>
      <c r="D5" s="7">
        <v>1.5209999999999999</v>
      </c>
      <c r="E5" s="19" t="str">
        <f t="shared" si="0"/>
        <v>Abbastanza felice</v>
      </c>
      <c r="F5" s="7" t="str">
        <f t="shared" si="1"/>
        <v>Abbastanza felice</v>
      </c>
      <c r="G5" s="7" t="str" cm="1">
        <f t="array" ref="G5">_xlfn.IFS(C5&lt;6,"Poco felice",C5&lt;7.5,"Abbastanza felice",C5&gt;=7.5,"Molto felice")</f>
        <v>Abbastanza felice</v>
      </c>
      <c r="H5" s="7" t="str">
        <f t="shared" si="2"/>
        <v>Abbastanza felice</v>
      </c>
    </row>
    <row r="6" spans="1:18" x14ac:dyDescent="0.3">
      <c r="A6" s="6">
        <v>5</v>
      </c>
      <c r="B6" s="5" t="s">
        <v>4</v>
      </c>
      <c r="C6" s="7">
        <v>7.4029999999999996</v>
      </c>
      <c r="D6" s="7">
        <v>1.488</v>
      </c>
      <c r="E6" s="19" t="str">
        <f t="shared" si="0"/>
        <v>Abbastanza felice</v>
      </c>
      <c r="F6" s="7" t="str">
        <f t="shared" si="1"/>
        <v>Abbastanza felice</v>
      </c>
      <c r="G6" s="7" t="str" cm="1">
        <f t="array" ref="G6">_xlfn.IFS(C6&lt;6,"Poco felice",C6&lt;7.5,"Abbastanza felice",C6&gt;=7.5,"Molto felice")</f>
        <v>Abbastanza felice</v>
      </c>
      <c r="H6" s="7" t="str">
        <f t="shared" si="2"/>
        <v>Abbastanza felice</v>
      </c>
    </row>
    <row r="7" spans="1:18" x14ac:dyDescent="0.3">
      <c r="A7" s="6">
        <v>6</v>
      </c>
      <c r="B7" s="5" t="s">
        <v>5</v>
      </c>
      <c r="C7" s="7">
        <v>7.3949999999999996</v>
      </c>
      <c r="D7" s="7">
        <v>1.51</v>
      </c>
      <c r="E7" s="19" t="str">
        <f t="shared" si="0"/>
        <v>Abbastanza felice</v>
      </c>
      <c r="F7" s="7" t="str">
        <f t="shared" si="1"/>
        <v>Abbastanza felice</v>
      </c>
      <c r="G7" s="7" t="str" cm="1">
        <f t="array" ref="G7">_xlfn.IFS(C7&lt;6,"Poco felice",C7&lt;7.5,"Abbastanza felice",C7&gt;=7.5,"Molto felice")</f>
        <v>Abbastanza felice</v>
      </c>
      <c r="H7" s="7" t="str">
        <f t="shared" si="2"/>
        <v>Abbastanza felice</v>
      </c>
      <c r="J7" s="8">
        <v>1</v>
      </c>
      <c r="K7" s="1" t="s">
        <v>143</v>
      </c>
    </row>
    <row r="8" spans="1:18" x14ac:dyDescent="0.3">
      <c r="A8" s="6">
        <v>7</v>
      </c>
      <c r="B8" s="5" t="s">
        <v>6</v>
      </c>
      <c r="C8" s="7">
        <v>7.3150000000000004</v>
      </c>
      <c r="D8" s="7">
        <v>1.5209999999999999</v>
      </c>
      <c r="E8" s="19" t="str">
        <f t="shared" si="0"/>
        <v>Abbastanza felice</v>
      </c>
      <c r="F8" s="7" t="str">
        <f t="shared" si="1"/>
        <v>Abbastanza felice</v>
      </c>
      <c r="G8" s="7" t="str" cm="1">
        <f t="array" ref="G8">_xlfn.IFS(C8&lt;6,"Poco felice",C8&lt;7.5,"Abbastanza felice",C8&gt;=7.5,"Molto felice")</f>
        <v>Abbastanza felice</v>
      </c>
      <c r="H8" s="7" t="str">
        <f t="shared" si="2"/>
        <v>Abbastanza felice</v>
      </c>
    </row>
    <row r="9" spans="1:18" x14ac:dyDescent="0.3">
      <c r="A9" s="6">
        <v>8</v>
      </c>
      <c r="B9" s="5" t="s">
        <v>7</v>
      </c>
      <c r="C9" s="7">
        <v>7.24</v>
      </c>
      <c r="D9" s="7">
        <v>1.4630000000000001</v>
      </c>
      <c r="E9" s="19" t="str">
        <f t="shared" si="0"/>
        <v>Abbastanza felice</v>
      </c>
      <c r="F9" s="7" t="str">
        <f t="shared" si="1"/>
        <v>Abbastanza felice</v>
      </c>
      <c r="G9" s="7" t="str" cm="1">
        <f t="array" ref="G9">_xlfn.IFS(C9&lt;6,"Poco felice",C9&lt;7.5,"Abbastanza felice",C9&gt;=7.5,"Molto felice")</f>
        <v>Abbastanza felice</v>
      </c>
      <c r="H9" s="7" t="str">
        <f t="shared" si="2"/>
        <v>Abbastanza felice</v>
      </c>
      <c r="N9" s="12" t="s">
        <v>152</v>
      </c>
      <c r="O9" s="13">
        <f>AVERAGE(C:C)</f>
        <v>5.5397956204379568</v>
      </c>
    </row>
    <row r="10" spans="1:18" x14ac:dyDescent="0.3">
      <c r="A10" s="6">
        <v>9</v>
      </c>
      <c r="B10" s="5" t="s">
        <v>8</v>
      </c>
      <c r="C10" s="7">
        <v>7.2279999999999998</v>
      </c>
      <c r="D10" s="7">
        <v>1.357</v>
      </c>
      <c r="E10" s="19" t="str">
        <f t="shared" si="0"/>
        <v>Abbastanza felice</v>
      </c>
      <c r="F10" s="7" t="str">
        <f t="shared" si="1"/>
        <v>Abbastanza felice</v>
      </c>
      <c r="G10" s="7" t="str" cm="1">
        <f t="array" ref="G10">_xlfn.IFS(C10&lt;6,"Poco felice",C10&lt;7.5,"Abbastanza felice",C10&gt;=7.5,"Molto felice")</f>
        <v>Abbastanza felice</v>
      </c>
      <c r="H10" s="7" t="str">
        <f t="shared" si="2"/>
        <v>Abbastanza felice</v>
      </c>
    </row>
    <row r="11" spans="1:18" x14ac:dyDescent="0.3">
      <c r="A11" s="6">
        <v>10</v>
      </c>
      <c r="B11" s="5" t="s">
        <v>9</v>
      </c>
      <c r="C11" s="7">
        <v>7.1230000000000002</v>
      </c>
      <c r="D11" s="7">
        <v>1.544</v>
      </c>
      <c r="E11" s="19" t="str">
        <f t="shared" si="0"/>
        <v>Abbastanza felice</v>
      </c>
      <c r="F11" s="7" t="str">
        <f t="shared" si="1"/>
        <v>Abbastanza felice</v>
      </c>
      <c r="G11" s="7" t="str" cm="1">
        <f t="array" ref="G11">_xlfn.IFS(C11&lt;6,"Poco felice",C11&lt;7.5,"Abbastanza felice",C11&gt;=7.5,"Molto felice")</f>
        <v>Abbastanza felice</v>
      </c>
      <c r="H11" s="7" t="str">
        <f t="shared" si="2"/>
        <v>Abbastanza felice</v>
      </c>
      <c r="J11" s="8">
        <v>2</v>
      </c>
      <c r="K11" s="1" t="s">
        <v>154</v>
      </c>
    </row>
    <row r="12" spans="1:18" x14ac:dyDescent="0.3">
      <c r="A12" s="6">
        <v>11</v>
      </c>
      <c r="B12" s="5" t="s">
        <v>10</v>
      </c>
      <c r="C12" s="7">
        <v>7.0970000000000004</v>
      </c>
      <c r="D12" s="7">
        <v>1.3819999999999999</v>
      </c>
      <c r="E12" s="19" t="str">
        <f t="shared" si="0"/>
        <v>Abbastanza felice</v>
      </c>
      <c r="F12" s="7" t="str">
        <f t="shared" si="1"/>
        <v>Abbastanza felice</v>
      </c>
      <c r="G12" s="7" t="str" cm="1">
        <f t="array" ref="G12">_xlfn.IFS(C12&lt;6,"Poco felice",C12&lt;7.5,"Abbastanza felice",C12&gt;=7.5,"Molto felice")</f>
        <v>Abbastanza felice</v>
      </c>
      <c r="H12" s="7" t="str">
        <f t="shared" si="2"/>
        <v>Abbastanza felice</v>
      </c>
    </row>
    <row r="13" spans="1:18" x14ac:dyDescent="0.3">
      <c r="A13" s="6">
        <v>12</v>
      </c>
      <c r="B13" s="5" t="s">
        <v>11</v>
      </c>
      <c r="C13" s="7">
        <v>7.0949999999999998</v>
      </c>
      <c r="D13" s="7">
        <v>1.4970000000000001</v>
      </c>
      <c r="E13" s="19" t="str">
        <f t="shared" si="0"/>
        <v>Abbastanza felice</v>
      </c>
      <c r="F13" s="7" t="str">
        <f t="shared" si="1"/>
        <v>Abbastanza felice</v>
      </c>
      <c r="G13" s="7" t="str" cm="1">
        <f t="array" ref="G13">_xlfn.IFS(C13&lt;6,"Poco felice",C13&lt;7.5,"Abbastanza felice",C13&gt;=7.5,"Molto felice")</f>
        <v>Abbastanza felice</v>
      </c>
      <c r="H13" s="7" t="str">
        <f t="shared" si="2"/>
        <v>Abbastanza felice</v>
      </c>
      <c r="N13" s="12" t="s">
        <v>157</v>
      </c>
      <c r="O13" s="13">
        <f>MAX(C:C)</f>
        <v>7.8040000000000003</v>
      </c>
      <c r="P13" s="13">
        <f>LARGE(C:C,1)</f>
        <v>7.8040000000000003</v>
      </c>
    </row>
    <row r="14" spans="1:18" x14ac:dyDescent="0.3">
      <c r="A14" s="6">
        <v>13</v>
      </c>
      <c r="B14" s="5" t="s">
        <v>12</v>
      </c>
      <c r="C14" s="7">
        <v>6.9610000000000003</v>
      </c>
      <c r="D14" s="7">
        <v>1.484</v>
      </c>
      <c r="E14" s="19" t="str">
        <f t="shared" si="0"/>
        <v>Abbastanza felice</v>
      </c>
      <c r="F14" s="7" t="str">
        <f t="shared" si="1"/>
        <v>Abbastanza felice</v>
      </c>
      <c r="G14" s="7" t="str" cm="1">
        <f t="array" ref="G14">_xlfn.IFS(C14&lt;6,"Poco felice",C14&lt;7.5,"Abbastanza felice",C14&gt;=7.5,"Molto felice")</f>
        <v>Abbastanza felice</v>
      </c>
      <c r="H14" s="7" t="str">
        <f t="shared" si="2"/>
        <v>Abbastanza felice</v>
      </c>
    </row>
    <row r="15" spans="1:18" x14ac:dyDescent="0.3">
      <c r="A15" s="6">
        <v>14</v>
      </c>
      <c r="B15" s="5" t="s">
        <v>13</v>
      </c>
      <c r="C15" s="7">
        <v>6.9109999999999996</v>
      </c>
      <c r="D15" s="7">
        <v>1.425</v>
      </c>
      <c r="E15" s="19" t="str">
        <f t="shared" si="0"/>
        <v>Abbastanza felice</v>
      </c>
      <c r="F15" s="7" t="str">
        <f t="shared" si="1"/>
        <v>Abbastanza felice</v>
      </c>
      <c r="G15" s="7" t="str" cm="1">
        <f t="array" ref="G15">_xlfn.IFS(C15&lt;6,"Poco felice",C15&lt;7.5,"Abbastanza felice",C15&gt;=7.5,"Molto felice")</f>
        <v>Abbastanza felice</v>
      </c>
      <c r="H15" s="7" t="str">
        <f t="shared" si="2"/>
        <v>Abbastanza felice</v>
      </c>
      <c r="J15" s="8">
        <v>3</v>
      </c>
      <c r="K15" s="1" t="s">
        <v>144</v>
      </c>
    </row>
    <row r="16" spans="1:18" x14ac:dyDescent="0.3">
      <c r="A16" s="6">
        <v>15</v>
      </c>
      <c r="B16" s="5" t="s">
        <v>14</v>
      </c>
      <c r="C16" s="7">
        <v>6.8940000000000001</v>
      </c>
      <c r="D16" s="7">
        <v>1.46</v>
      </c>
      <c r="E16" s="19" t="str">
        <f t="shared" si="0"/>
        <v>Abbastanza felice</v>
      </c>
      <c r="F16" s="7" t="str">
        <f t="shared" si="1"/>
        <v>Abbastanza felice</v>
      </c>
      <c r="G16" s="7" t="str" cm="1">
        <f t="array" ref="G16">_xlfn.IFS(C16&lt;6,"Poco felice",C16&lt;7.5,"Abbastanza felice",C16&gt;=7.5,"Molto felice")</f>
        <v>Abbastanza felice</v>
      </c>
      <c r="H16" s="7" t="str">
        <f t="shared" si="2"/>
        <v>Abbastanza felice</v>
      </c>
    </row>
    <row r="17" spans="1:19" x14ac:dyDescent="0.3">
      <c r="A17" s="6">
        <v>16</v>
      </c>
      <c r="B17" s="5" t="s">
        <v>15</v>
      </c>
      <c r="C17" s="7">
        <v>6.8920000000000003</v>
      </c>
      <c r="D17" s="7">
        <v>1.401</v>
      </c>
      <c r="E17" s="19" t="str">
        <f t="shared" si="0"/>
        <v>Abbastanza felice</v>
      </c>
      <c r="F17" s="7" t="str">
        <f t="shared" si="1"/>
        <v>Abbastanza felice</v>
      </c>
      <c r="G17" s="7" t="str" cm="1">
        <f t="array" ref="G17">_xlfn.IFS(C17&lt;6,"Poco felice",C17&lt;7.5,"Abbastanza felice",C17&gt;=7.5,"Molto felice")</f>
        <v>Abbastanza felice</v>
      </c>
      <c r="H17" s="7" t="str">
        <f t="shared" si="2"/>
        <v>Abbastanza felice</v>
      </c>
      <c r="N17" s="12" t="s">
        <v>158</v>
      </c>
      <c r="O17" s="13">
        <f>COUNTIF(C:C,"&gt;"&amp;AVERAGE(C:C))</f>
        <v>74</v>
      </c>
      <c r="R17" s="12" t="s">
        <v>160</v>
      </c>
      <c r="S17" s="14">
        <f>COUNTIF(C:C,"&gt;"&amp;AVERAGE(C:C))/COUNT(C:C)</f>
        <v>0.54014598540145986</v>
      </c>
    </row>
    <row r="18" spans="1:19" x14ac:dyDescent="0.3">
      <c r="A18" s="6">
        <v>17</v>
      </c>
      <c r="B18" s="5" t="s">
        <v>16</v>
      </c>
      <c r="C18" s="7">
        <v>6.859</v>
      </c>
      <c r="D18" s="7">
        <v>1.4490000000000001</v>
      </c>
      <c r="E18" s="19" t="str">
        <f t="shared" si="0"/>
        <v>Abbastanza felice</v>
      </c>
      <c r="F18" s="7" t="str">
        <f t="shared" si="1"/>
        <v>Abbastanza felice</v>
      </c>
      <c r="G18" s="7" t="str" cm="1">
        <f t="array" ref="G18">_xlfn.IFS(C18&lt;6,"Poco felice",C18&lt;7.5,"Abbastanza felice",C18&gt;=7.5,"Molto felice")</f>
        <v>Abbastanza felice</v>
      </c>
      <c r="H18" s="7" t="str">
        <f t="shared" si="2"/>
        <v>Abbastanza felice</v>
      </c>
    </row>
    <row r="19" spans="1:19" x14ac:dyDescent="0.3">
      <c r="A19" s="6">
        <v>18</v>
      </c>
      <c r="B19" s="5" t="s">
        <v>17</v>
      </c>
      <c r="C19" s="7">
        <v>6.8449999999999998</v>
      </c>
      <c r="D19" s="7">
        <v>1.544</v>
      </c>
      <c r="E19" s="19" t="str">
        <f t="shared" si="0"/>
        <v>Abbastanza felice</v>
      </c>
      <c r="F19" s="7" t="str">
        <f t="shared" si="1"/>
        <v>Abbastanza felice</v>
      </c>
      <c r="G19" s="7" t="str" cm="1">
        <f t="array" ref="G19">_xlfn.IFS(C19&lt;6,"Poco felice",C19&lt;7.5,"Abbastanza felice",C19&gt;=7.5,"Molto felice")</f>
        <v>Abbastanza felice</v>
      </c>
      <c r="H19" s="7" t="str">
        <f t="shared" si="2"/>
        <v>Abbastanza felice</v>
      </c>
      <c r="J19" s="8">
        <v>4</v>
      </c>
      <c r="K19" s="1" t="s">
        <v>141</v>
      </c>
    </row>
    <row r="20" spans="1:19" x14ac:dyDescent="0.3">
      <c r="A20" s="6">
        <v>19</v>
      </c>
      <c r="B20" s="5" t="s">
        <v>18</v>
      </c>
      <c r="C20" s="7">
        <v>6.7960000000000003</v>
      </c>
      <c r="D20" s="7">
        <v>1.3660000000000001</v>
      </c>
      <c r="E20" s="19" t="str">
        <f t="shared" si="0"/>
        <v>Abbastanza felice</v>
      </c>
      <c r="F20" s="7" t="str">
        <f t="shared" si="1"/>
        <v>Abbastanza felice</v>
      </c>
      <c r="G20" s="7" t="str" cm="1">
        <f t="array" ref="G20">_xlfn.IFS(C20&lt;6,"Poco felice",C20&lt;7.5,"Abbastanza felice",C20&gt;=7.5,"Molto felice")</f>
        <v>Abbastanza felice</v>
      </c>
      <c r="H20" s="7" t="str">
        <f t="shared" si="2"/>
        <v>Abbastanza felice</v>
      </c>
      <c r="K20" s="5" t="s">
        <v>153</v>
      </c>
    </row>
    <row r="21" spans="1:19" x14ac:dyDescent="0.3">
      <c r="A21" s="6">
        <v>20</v>
      </c>
      <c r="B21" s="5" t="s">
        <v>19</v>
      </c>
      <c r="C21" s="7">
        <v>6.7629999999999999</v>
      </c>
      <c r="D21" s="7">
        <v>1.5109999999999999</v>
      </c>
      <c r="E21" s="19" t="str">
        <f t="shared" si="0"/>
        <v>Abbastanza felice</v>
      </c>
      <c r="F21" s="7" t="str">
        <f t="shared" si="1"/>
        <v>Abbastanza felice</v>
      </c>
      <c r="G21" s="7" t="str" cm="1">
        <f t="array" ref="G21">_xlfn.IFS(C21&lt;6,"Poco felice",C21&lt;7.5,"Abbastanza felice",C21&gt;=7.5,"Molto felice")</f>
        <v>Abbastanza felice</v>
      </c>
      <c r="H21" s="7" t="str">
        <f t="shared" si="2"/>
        <v>Abbastanza felice</v>
      </c>
    </row>
    <row r="22" spans="1:19" x14ac:dyDescent="0.3">
      <c r="A22" s="6">
        <v>21</v>
      </c>
      <c r="B22" s="5" t="s">
        <v>20</v>
      </c>
      <c r="C22" s="7">
        <v>6.6609999999999996</v>
      </c>
      <c r="D22" s="7">
        <v>1.4330000000000001</v>
      </c>
      <c r="E22" s="19" t="str">
        <f t="shared" si="0"/>
        <v>Abbastanza felice</v>
      </c>
      <c r="F22" s="7" t="str">
        <f t="shared" si="1"/>
        <v>Abbastanza felice</v>
      </c>
      <c r="G22" s="7" t="str" cm="1">
        <f t="array" ref="G22">_xlfn.IFS(C22&lt;6,"Poco felice",C22&lt;7.5,"Abbastanza felice",C22&gt;=7.5,"Molto felice")</f>
        <v>Abbastanza felice</v>
      </c>
      <c r="H22" s="7" t="str">
        <f t="shared" si="2"/>
        <v>Abbastanza felice</v>
      </c>
      <c r="N22" s="12" t="s">
        <v>159</v>
      </c>
      <c r="O22" s="13" t="str">
        <f>_xlfn.XLOOKUP(MAX(C:C),C:C,B:B)</f>
        <v>Finland</v>
      </c>
      <c r="P22" s="13" t="str">
        <f>INDEX(B:B,MATCH(MAX(C:C),C:C,0))</f>
        <v>Finland</v>
      </c>
    </row>
    <row r="23" spans="1:19" x14ac:dyDescent="0.3">
      <c r="A23" s="6">
        <v>22</v>
      </c>
      <c r="B23" s="5" t="s">
        <v>21</v>
      </c>
      <c r="C23" s="7">
        <v>6.65</v>
      </c>
      <c r="D23" s="7">
        <v>1.5389999999999999</v>
      </c>
      <c r="E23" s="19" t="str">
        <f t="shared" si="0"/>
        <v>Abbastanza felice</v>
      </c>
      <c r="F23" s="7" t="str">
        <f t="shared" si="1"/>
        <v>Abbastanza felice</v>
      </c>
      <c r="G23" s="7" t="str" cm="1">
        <f t="array" ref="G23">_xlfn.IFS(C23&lt;6,"Poco felice",C23&lt;7.5,"Abbastanza felice",C23&gt;=7.5,"Molto felice")</f>
        <v>Abbastanza felice</v>
      </c>
      <c r="H23" s="7" t="str">
        <f t="shared" si="2"/>
        <v>Abbastanza felice</v>
      </c>
    </row>
    <row r="24" spans="1:19" x14ac:dyDescent="0.3">
      <c r="A24" s="6">
        <v>23</v>
      </c>
      <c r="B24" s="5" t="s">
        <v>22</v>
      </c>
      <c r="C24" s="7">
        <v>6.609</v>
      </c>
      <c r="D24" s="7">
        <v>1.34</v>
      </c>
      <c r="E24" s="19" t="str">
        <f t="shared" si="0"/>
        <v>Abbastanza felice</v>
      </c>
      <c r="F24" s="7" t="str">
        <f t="shared" si="1"/>
        <v>Abbastanza felice</v>
      </c>
      <c r="G24" s="7" t="str" cm="1">
        <f t="array" ref="G24">_xlfn.IFS(C24&lt;6,"Poco felice",C24&lt;7.5,"Abbastanza felice",C24&gt;=7.5,"Molto felice")</f>
        <v>Abbastanza felice</v>
      </c>
      <c r="H24" s="7" t="str">
        <f t="shared" si="2"/>
        <v>Abbastanza felice</v>
      </c>
      <c r="J24" s="8">
        <v>5</v>
      </c>
      <c r="K24" s="1" t="s">
        <v>170</v>
      </c>
    </row>
    <row r="25" spans="1:19" x14ac:dyDescent="0.3">
      <c r="A25" s="6">
        <v>24</v>
      </c>
      <c r="B25" s="5" t="s">
        <v>23</v>
      </c>
      <c r="C25" s="7">
        <v>6.5890000000000004</v>
      </c>
      <c r="D25" s="7">
        <v>1.28</v>
      </c>
      <c r="E25" s="19" t="str">
        <f t="shared" si="0"/>
        <v>Abbastanza felice</v>
      </c>
      <c r="F25" s="7" t="str">
        <f t="shared" si="1"/>
        <v>Abbastanza felice</v>
      </c>
      <c r="G25" s="7" t="str" cm="1">
        <f t="array" ref="G25">_xlfn.IFS(C25&lt;6,"Poco felice",C25&lt;7.5,"Abbastanza felice",C25&gt;=7.5,"Molto felice")</f>
        <v>Abbastanza felice</v>
      </c>
      <c r="H25" s="7" t="str">
        <f t="shared" si="2"/>
        <v>Abbastanza felice</v>
      </c>
    </row>
    <row r="26" spans="1:19" x14ac:dyDescent="0.3">
      <c r="A26" s="6">
        <v>25</v>
      </c>
      <c r="B26" s="5" t="s">
        <v>24</v>
      </c>
      <c r="C26" s="7">
        <v>6.5869999999999997</v>
      </c>
      <c r="D26" s="7">
        <v>1.3540000000000001</v>
      </c>
      <c r="E26" s="19" t="str">
        <f t="shared" si="0"/>
        <v>Abbastanza felice</v>
      </c>
      <c r="F26" s="7" t="str">
        <f t="shared" si="1"/>
        <v>Abbastanza felice</v>
      </c>
      <c r="G26" s="7" t="str" cm="1">
        <f t="array" ref="G26">_xlfn.IFS(C26&lt;6,"Poco felice",C26&lt;7.5,"Abbastanza felice",C26&gt;=7.5,"Molto felice")</f>
        <v>Abbastanza felice</v>
      </c>
      <c r="H26" s="7" t="str">
        <f t="shared" si="2"/>
        <v>Abbastanza felice</v>
      </c>
      <c r="L26" s="13" t="s">
        <v>161</v>
      </c>
    </row>
    <row r="27" spans="1:19" x14ac:dyDescent="0.3">
      <c r="A27" s="6">
        <v>26</v>
      </c>
      <c r="B27" s="5" t="s">
        <v>25</v>
      </c>
      <c r="C27" s="7">
        <v>6.5709999999999997</v>
      </c>
      <c r="D27" s="7">
        <v>1.2230000000000001</v>
      </c>
      <c r="E27" s="19" t="str">
        <f t="shared" si="0"/>
        <v>Abbastanza felice</v>
      </c>
      <c r="F27" s="7" t="str">
        <f t="shared" si="1"/>
        <v>Abbastanza felice</v>
      </c>
      <c r="G27" s="7" t="str" cm="1">
        <f t="array" ref="G27">_xlfn.IFS(C27&lt;6,"Poco felice",C27&lt;7.5,"Abbastanza felice",C27&gt;=7.5,"Molto felice")</f>
        <v>Abbastanza felice</v>
      </c>
      <c r="H27" s="7" t="str">
        <f t="shared" si="2"/>
        <v>Abbastanza felice</v>
      </c>
    </row>
    <row r="28" spans="1:19" x14ac:dyDescent="0.3">
      <c r="A28" s="6">
        <v>27</v>
      </c>
      <c r="B28" s="5" t="s">
        <v>26</v>
      </c>
      <c r="C28" s="7">
        <v>6.5350000000000001</v>
      </c>
      <c r="D28" s="7">
        <v>1.3720000000000001</v>
      </c>
      <c r="E28" s="19" t="str">
        <f t="shared" si="0"/>
        <v>Abbastanza felice</v>
      </c>
      <c r="F28" s="7" t="str">
        <f t="shared" si="1"/>
        <v>Abbastanza felice</v>
      </c>
      <c r="G28" s="7" t="str" cm="1">
        <f t="array" ref="G28">_xlfn.IFS(C28&lt;6,"Poco felice",C28&lt;7.5,"Abbastanza felice",C28&gt;=7.5,"Molto felice")</f>
        <v>Abbastanza felice</v>
      </c>
      <c r="H28" s="7" t="str">
        <f t="shared" si="2"/>
        <v>Abbastanza felice</v>
      </c>
      <c r="J28" s="8">
        <v>6</v>
      </c>
      <c r="K28" s="1" t="s">
        <v>142</v>
      </c>
    </row>
    <row r="29" spans="1:19" x14ac:dyDescent="0.3">
      <c r="A29" s="6">
        <v>28</v>
      </c>
      <c r="B29" s="5" t="s">
        <v>27</v>
      </c>
      <c r="C29" s="7">
        <v>6.4939999999999998</v>
      </c>
      <c r="D29" s="7">
        <v>1.4450000000000001</v>
      </c>
      <c r="E29" s="19" t="str">
        <f t="shared" si="0"/>
        <v>Abbastanza felice</v>
      </c>
      <c r="F29" s="7" t="str">
        <f t="shared" si="1"/>
        <v>Abbastanza felice</v>
      </c>
      <c r="G29" s="7" t="str" cm="1">
        <f t="array" ref="G29">_xlfn.IFS(C29&lt;6,"Poco felice",C29&lt;7.5,"Abbastanza felice",C29&gt;=7.5,"Molto felice")</f>
        <v>Abbastanza felice</v>
      </c>
      <c r="H29" s="7" t="str">
        <f t="shared" si="2"/>
        <v>Abbastanza felice</v>
      </c>
    </row>
    <row r="30" spans="1:19" x14ac:dyDescent="0.3">
      <c r="A30" s="6">
        <v>29</v>
      </c>
      <c r="B30" s="5" t="s">
        <v>28</v>
      </c>
      <c r="C30" s="7">
        <v>6.4690000000000003</v>
      </c>
      <c r="D30" s="7">
        <v>1.544</v>
      </c>
      <c r="E30" s="19" t="str">
        <f t="shared" si="0"/>
        <v>Abbastanza felice</v>
      </c>
      <c r="F30" s="7" t="str">
        <f t="shared" si="1"/>
        <v>Abbastanza felice</v>
      </c>
      <c r="G30" s="7" t="str" cm="1">
        <f t="array" ref="G30">_xlfn.IFS(C30&lt;6,"Poco felice",C30&lt;7.5,"Abbastanza felice",C30&gt;=7.5,"Molto felice")</f>
        <v>Abbastanza felice</v>
      </c>
      <c r="H30" s="7" t="str">
        <f t="shared" si="2"/>
        <v>Abbastanza felice</v>
      </c>
      <c r="L30" s="13" t="s">
        <v>162</v>
      </c>
    </row>
    <row r="31" spans="1:19" x14ac:dyDescent="0.3">
      <c r="A31" s="6">
        <v>30</v>
      </c>
      <c r="B31" s="5" t="s">
        <v>29</v>
      </c>
      <c r="C31" s="7">
        <v>6.4630000000000001</v>
      </c>
      <c r="D31" s="7">
        <v>1.37</v>
      </c>
      <c r="E31" s="19" t="str">
        <f t="shared" si="0"/>
        <v>Abbastanza felice</v>
      </c>
      <c r="F31" s="7" t="str">
        <f t="shared" si="1"/>
        <v>Abbastanza felice</v>
      </c>
      <c r="G31" s="7" t="str" cm="1">
        <f t="array" ref="G31">_xlfn.IFS(C31&lt;6,"Poco felice",C31&lt;7.5,"Abbastanza felice",C31&gt;=7.5,"Molto felice")</f>
        <v>Abbastanza felice</v>
      </c>
      <c r="H31" s="7" t="str">
        <f t="shared" si="2"/>
        <v>Abbastanza felice</v>
      </c>
    </row>
    <row r="32" spans="1:19" x14ac:dyDescent="0.3">
      <c r="A32" s="6">
        <v>31</v>
      </c>
      <c r="B32" s="5" t="s">
        <v>30</v>
      </c>
      <c r="C32" s="7">
        <v>6.4550000000000001</v>
      </c>
      <c r="D32" s="7">
        <v>1.526</v>
      </c>
      <c r="E32" s="19" t="str">
        <f t="shared" si="0"/>
        <v>Abbastanza felice</v>
      </c>
      <c r="F32" s="7" t="str">
        <f t="shared" si="1"/>
        <v>Abbastanza felice</v>
      </c>
      <c r="G32" s="7" t="str" cm="1">
        <f t="array" ref="G32">_xlfn.IFS(C32&lt;6,"Poco felice",C32&lt;7.5,"Abbastanza felice",C32&gt;=7.5,"Molto felice")</f>
        <v>Abbastanza felice</v>
      </c>
      <c r="H32" s="7" t="str">
        <f t="shared" si="2"/>
        <v>Abbastanza felice</v>
      </c>
      <c r="J32" s="8">
        <v>7</v>
      </c>
      <c r="K32" s="1" t="s">
        <v>145</v>
      </c>
    </row>
    <row r="33" spans="1:22" x14ac:dyDescent="0.3">
      <c r="A33" s="6">
        <v>32</v>
      </c>
      <c r="B33" s="5" t="s">
        <v>31</v>
      </c>
      <c r="C33" s="7">
        <v>6.4359999999999999</v>
      </c>
      <c r="D33" s="7">
        <v>1.4910000000000001</v>
      </c>
      <c r="E33" s="19" t="str">
        <f t="shared" si="0"/>
        <v>Abbastanza felice</v>
      </c>
      <c r="F33" s="7" t="str">
        <f t="shared" si="1"/>
        <v>Abbastanza felice</v>
      </c>
      <c r="G33" s="7" t="str" cm="1">
        <f t="array" ref="G33">_xlfn.IFS(C33&lt;6,"Poco felice",C33&lt;7.5,"Abbastanza felice",C33&gt;=7.5,"Molto felice")</f>
        <v>Abbastanza felice</v>
      </c>
      <c r="H33" s="7" t="str">
        <f t="shared" si="2"/>
        <v>Abbastanza felice</v>
      </c>
      <c r="K33" s="5" t="s">
        <v>148</v>
      </c>
    </row>
    <row r="34" spans="1:22" x14ac:dyDescent="0.3">
      <c r="A34" s="6">
        <v>33</v>
      </c>
      <c r="B34" s="5" t="s">
        <v>32</v>
      </c>
      <c r="C34" s="7">
        <v>6.4050000000000002</v>
      </c>
      <c r="D34" s="7">
        <v>1.365</v>
      </c>
      <c r="E34" s="19" t="str">
        <f t="shared" si="0"/>
        <v>Abbastanza felice</v>
      </c>
      <c r="F34" s="7" t="str">
        <f t="shared" si="1"/>
        <v>Abbastanza felice</v>
      </c>
      <c r="G34" s="7" t="str" cm="1">
        <f t="array" ref="G34">_xlfn.IFS(C34&lt;6,"Poco felice",C34&lt;7.5,"Abbastanza felice",C34&gt;=7.5,"Molto felice")</f>
        <v>Abbastanza felice</v>
      </c>
      <c r="H34" s="7" t="str">
        <f t="shared" si="2"/>
        <v>Abbastanza felice</v>
      </c>
    </row>
    <row r="35" spans="1:22" x14ac:dyDescent="0.3">
      <c r="A35" s="6">
        <v>34</v>
      </c>
      <c r="B35" s="5" t="s">
        <v>33</v>
      </c>
      <c r="C35" s="7">
        <v>6.3680000000000003</v>
      </c>
      <c r="D35" s="7">
        <v>1.2689999999999999</v>
      </c>
      <c r="E35" s="19" t="str">
        <f t="shared" si="0"/>
        <v>Abbastanza felice</v>
      </c>
      <c r="F35" s="7" t="str">
        <f t="shared" si="1"/>
        <v>Abbastanza felice</v>
      </c>
      <c r="G35" s="7" t="str" cm="1">
        <f t="array" ref="G35">_xlfn.IFS(C35&lt;6,"Poco felice",C35&lt;7.5,"Abbastanza felice",C35&gt;=7.5,"Molto felice")</f>
        <v>Abbastanza felice</v>
      </c>
      <c r="H35" s="7" t="str">
        <f t="shared" si="2"/>
        <v>Abbastanza felice</v>
      </c>
      <c r="N35" s="12" t="s">
        <v>165</v>
      </c>
      <c r="O35" s="13">
        <f>_xlfn.XLOOKUP("italy",B:B,A:A)</f>
        <v>33</v>
      </c>
      <c r="P35" s="13">
        <f>INDEX(A:A,MATCH("italy",B:B,0))</f>
        <v>33</v>
      </c>
      <c r="Q35" s="13">
        <f>_xlfn.RANK.EQ(VLOOKUP("italy",B:C,2,0),C:C)</f>
        <v>33</v>
      </c>
    </row>
    <row r="36" spans="1:22" x14ac:dyDescent="0.3">
      <c r="A36" s="6">
        <v>35</v>
      </c>
      <c r="B36" s="5" t="s">
        <v>34</v>
      </c>
      <c r="C36" s="7">
        <v>6.3339999999999996</v>
      </c>
      <c r="D36" s="7">
        <v>1.3839999999999999</v>
      </c>
      <c r="E36" s="19" t="str">
        <f t="shared" si="0"/>
        <v>Abbastanza felice</v>
      </c>
      <c r="F36" s="7" t="str">
        <f t="shared" si="1"/>
        <v>Abbastanza felice</v>
      </c>
      <c r="G36" s="7" t="str" cm="1">
        <f t="array" ref="G36">_xlfn.IFS(C36&lt;6,"Poco felice",C36&lt;7.5,"Abbastanza felice",C36&gt;=7.5,"Molto felice")</f>
        <v>Abbastanza felice</v>
      </c>
      <c r="H36" s="7" t="str">
        <f t="shared" si="2"/>
        <v>Abbastanza felice</v>
      </c>
    </row>
    <row r="37" spans="1:22" x14ac:dyDescent="0.3">
      <c r="A37" s="6">
        <v>36</v>
      </c>
      <c r="B37" s="5" t="s">
        <v>35</v>
      </c>
      <c r="C37" s="7">
        <v>6.33</v>
      </c>
      <c r="D37" s="7">
        <v>1.169</v>
      </c>
      <c r="E37" s="19" t="str">
        <f t="shared" si="0"/>
        <v>Abbastanza felice</v>
      </c>
      <c r="F37" s="7" t="str">
        <f t="shared" si="1"/>
        <v>Abbastanza felice</v>
      </c>
      <c r="G37" s="7" t="str" cm="1">
        <f t="array" ref="G37">_xlfn.IFS(C37&lt;6,"Poco felice",C37&lt;7.5,"Abbastanza felice",C37&gt;=7.5,"Molto felice")</f>
        <v>Abbastanza felice</v>
      </c>
      <c r="H37" s="7" t="str">
        <f t="shared" si="2"/>
        <v>Abbastanza felice</v>
      </c>
      <c r="J37" s="8">
        <v>8</v>
      </c>
      <c r="K37" s="1" t="s">
        <v>146</v>
      </c>
    </row>
    <row r="38" spans="1:22" x14ac:dyDescent="0.3">
      <c r="A38" s="6">
        <v>37</v>
      </c>
      <c r="B38" s="5" t="s">
        <v>36</v>
      </c>
      <c r="C38" s="7">
        <v>6.3</v>
      </c>
      <c r="D38" s="7">
        <v>1.468</v>
      </c>
      <c r="E38" s="19" t="str">
        <f t="shared" si="0"/>
        <v>Abbastanza felice</v>
      </c>
      <c r="F38" s="7" t="str">
        <f t="shared" si="1"/>
        <v>Abbastanza felice</v>
      </c>
      <c r="G38" s="7" t="str" cm="1">
        <f t="array" ref="G38">_xlfn.IFS(C38&lt;6,"Poco felice",C38&lt;7.5,"Abbastanza felice",C38&gt;=7.5,"Molto felice")</f>
        <v>Abbastanza felice</v>
      </c>
      <c r="H38" s="7" t="str">
        <f t="shared" si="2"/>
        <v>Abbastanza felice</v>
      </c>
      <c r="K38" s="5" t="s">
        <v>147</v>
      </c>
    </row>
    <row r="39" spans="1:22" x14ac:dyDescent="0.3">
      <c r="A39" s="6">
        <v>38</v>
      </c>
      <c r="B39" s="5" t="s">
        <v>37</v>
      </c>
      <c r="C39" s="7">
        <v>6.2649999999999997</v>
      </c>
      <c r="D39" s="7">
        <v>1.4019999999999999</v>
      </c>
      <c r="E39" s="19" t="str">
        <f t="shared" si="0"/>
        <v>Abbastanza felice</v>
      </c>
      <c r="F39" s="7" t="str">
        <f t="shared" si="1"/>
        <v>Abbastanza felice</v>
      </c>
      <c r="G39" s="7" t="str" cm="1">
        <f t="array" ref="G39">_xlfn.IFS(C39&lt;6,"Poco felice",C39&lt;7.5,"Abbastanza felice",C39&gt;=7.5,"Molto felice")</f>
        <v>Abbastanza felice</v>
      </c>
      <c r="H39" s="7" t="str">
        <f t="shared" si="2"/>
        <v>Abbastanza felice</v>
      </c>
      <c r="K39" s="5" t="s">
        <v>163</v>
      </c>
      <c r="U39" s="20">
        <v>0</v>
      </c>
      <c r="V39" s="20" t="s">
        <v>164</v>
      </c>
    </row>
    <row r="40" spans="1:22" x14ac:dyDescent="0.3">
      <c r="A40" s="6">
        <v>39</v>
      </c>
      <c r="B40" s="5" t="s">
        <v>38</v>
      </c>
      <c r="C40" s="7">
        <v>6.26</v>
      </c>
      <c r="D40" s="7">
        <v>1.474</v>
      </c>
      <c r="E40" s="19" t="str">
        <f t="shared" si="0"/>
        <v>Abbastanza felice</v>
      </c>
      <c r="F40" s="7" t="str">
        <f t="shared" si="1"/>
        <v>Abbastanza felice</v>
      </c>
      <c r="G40" s="7" t="str" cm="1">
        <f t="array" ref="G40">_xlfn.IFS(C40&lt;6,"Poco felice",C40&lt;7.5,"Abbastanza felice",C40&gt;=7.5,"Molto felice")</f>
        <v>Abbastanza felice</v>
      </c>
      <c r="H40" s="7" t="str">
        <f t="shared" si="2"/>
        <v>Abbastanza felice</v>
      </c>
      <c r="U40" s="20">
        <v>6</v>
      </c>
      <c r="V40" s="20" t="s">
        <v>155</v>
      </c>
    </row>
    <row r="41" spans="1:22" x14ac:dyDescent="0.3">
      <c r="A41" s="6">
        <v>40</v>
      </c>
      <c r="B41" s="5" t="s">
        <v>39</v>
      </c>
      <c r="C41" s="7">
        <v>6.2590000000000003</v>
      </c>
      <c r="D41" s="7">
        <v>1.292</v>
      </c>
      <c r="E41" s="19" t="str">
        <f t="shared" si="0"/>
        <v>Abbastanza felice</v>
      </c>
      <c r="F41" s="7" t="str">
        <f t="shared" si="1"/>
        <v>Abbastanza felice</v>
      </c>
      <c r="G41" s="7" t="str" cm="1">
        <f t="array" ref="G41">_xlfn.IFS(C41&lt;6,"Poco felice",C41&lt;7.5,"Abbastanza felice",C41&gt;=7.5,"Molto felice")</f>
        <v>Abbastanza felice</v>
      </c>
      <c r="H41" s="7" t="str">
        <f t="shared" si="2"/>
        <v>Abbastanza felice</v>
      </c>
      <c r="L41" s="13" t="s">
        <v>167</v>
      </c>
      <c r="N41" s="12"/>
      <c r="U41" s="20">
        <v>7.5</v>
      </c>
      <c r="V41" s="20" t="s">
        <v>156</v>
      </c>
    </row>
    <row r="42" spans="1:22" x14ac:dyDescent="0.3">
      <c r="A42" s="6">
        <v>41</v>
      </c>
      <c r="B42" s="5" t="s">
        <v>40</v>
      </c>
      <c r="C42" s="7">
        <v>6.2130000000000001</v>
      </c>
      <c r="D42" s="7">
        <v>1.5049999999999999</v>
      </c>
      <c r="E42" s="19" t="str">
        <f t="shared" si="0"/>
        <v>Abbastanza felice</v>
      </c>
      <c r="F42" s="7" t="str">
        <f t="shared" si="1"/>
        <v>Abbastanza felice</v>
      </c>
      <c r="G42" s="7" t="str" cm="1">
        <f t="array" ref="G42">_xlfn.IFS(C42&lt;6,"Poco felice",C42&lt;7.5,"Abbastanza felice",C42&gt;=7.5,"Molto felice")</f>
        <v>Abbastanza felice</v>
      </c>
      <c r="H42" s="7" t="str">
        <f t="shared" si="2"/>
        <v>Abbastanza felice</v>
      </c>
    </row>
    <row r="43" spans="1:22" x14ac:dyDescent="0.3">
      <c r="A43" s="6">
        <v>42</v>
      </c>
      <c r="B43" s="5" t="s">
        <v>41</v>
      </c>
      <c r="C43" s="7">
        <v>6.173</v>
      </c>
      <c r="D43" s="7">
        <v>1.2689999999999999</v>
      </c>
      <c r="E43" s="19" t="str">
        <f t="shared" si="0"/>
        <v>Abbastanza felice</v>
      </c>
      <c r="F43" s="7" t="str">
        <f t="shared" si="1"/>
        <v>Abbastanza felice</v>
      </c>
      <c r="G43" s="7" t="str" cm="1">
        <f t="array" ref="G43">_xlfn.IFS(C43&lt;6,"Poco felice",C43&lt;7.5,"Abbastanza felice",C43&gt;=7.5,"Molto felice")</f>
        <v>Abbastanza felice</v>
      </c>
      <c r="H43" s="7" t="str">
        <f t="shared" si="2"/>
        <v>Abbastanza felice</v>
      </c>
      <c r="J43" s="8">
        <v>9</v>
      </c>
      <c r="K43" s="1" t="s">
        <v>175</v>
      </c>
    </row>
    <row r="44" spans="1:22" x14ac:dyDescent="0.3">
      <c r="A44" s="6">
        <v>43</v>
      </c>
      <c r="B44" s="5" t="s">
        <v>42</v>
      </c>
      <c r="C44" s="7">
        <v>6.15</v>
      </c>
      <c r="D44" s="7">
        <v>1.1879999999999999</v>
      </c>
      <c r="E44" s="19" t="str">
        <f t="shared" si="0"/>
        <v>Abbastanza felice</v>
      </c>
      <c r="F44" s="7" t="str">
        <f t="shared" si="1"/>
        <v>Abbastanza felice</v>
      </c>
      <c r="G44" s="7" t="str" cm="1">
        <f t="array" ref="G44">_xlfn.IFS(C44&lt;6,"Poco felice",C44&lt;7.5,"Abbastanza felice",C44&gt;=7.5,"Molto felice")</f>
        <v>Abbastanza felice</v>
      </c>
      <c r="H44" s="7" t="str">
        <f t="shared" si="2"/>
        <v>Abbastanza felice</v>
      </c>
    </row>
    <row r="45" spans="1:22" x14ac:dyDescent="0.3">
      <c r="A45" s="6">
        <v>44</v>
      </c>
      <c r="B45" s="5" t="s">
        <v>44</v>
      </c>
      <c r="C45" s="7">
        <v>6.1440000000000001</v>
      </c>
      <c r="D45" s="7">
        <v>1.343</v>
      </c>
      <c r="E45" s="19" t="str">
        <f t="shared" si="0"/>
        <v>Abbastanza felice</v>
      </c>
      <c r="F45" s="7" t="str">
        <f t="shared" si="1"/>
        <v>Abbastanza felice</v>
      </c>
      <c r="G45" s="7" t="str" cm="1">
        <f t="array" ref="G45">_xlfn.IFS(C45&lt;6,"Poco felice",C45&lt;7.5,"Abbastanza felice",C45&gt;=7.5,"Molto felice")</f>
        <v>Abbastanza felice</v>
      </c>
      <c r="H45" s="7" t="str">
        <f t="shared" si="2"/>
        <v>Abbastanza felice</v>
      </c>
      <c r="L45" s="13" t="s">
        <v>176</v>
      </c>
    </row>
    <row r="46" spans="1:22" x14ac:dyDescent="0.3">
      <c r="A46" s="6">
        <v>45</v>
      </c>
      <c r="B46" s="5" t="s">
        <v>43</v>
      </c>
      <c r="C46" s="7">
        <v>6.1440000000000001</v>
      </c>
      <c r="D46" s="7">
        <v>1.4910000000000001</v>
      </c>
      <c r="E46" s="19" t="str">
        <f t="shared" si="0"/>
        <v>Abbastanza felice</v>
      </c>
      <c r="F46" s="7" t="str">
        <f t="shared" si="1"/>
        <v>Abbastanza felice</v>
      </c>
      <c r="G46" s="7" t="str" cm="1">
        <f t="array" ref="G46">_xlfn.IFS(C46&lt;6,"Poco felice",C46&lt;7.5,"Abbastanza felice",C46&gt;=7.5,"Molto felice")</f>
        <v>Abbastanza felice</v>
      </c>
      <c r="H46" s="7" t="str">
        <f t="shared" si="2"/>
        <v>Abbastanza felice</v>
      </c>
    </row>
    <row r="47" spans="1:22" x14ac:dyDescent="0.3">
      <c r="A47" s="6">
        <v>46</v>
      </c>
      <c r="B47" s="5" t="s">
        <v>45</v>
      </c>
      <c r="C47" s="7">
        <v>6.13</v>
      </c>
      <c r="D47" s="7">
        <v>1.224</v>
      </c>
      <c r="E47" s="19" t="str">
        <f t="shared" si="0"/>
        <v>Abbastanza felice</v>
      </c>
      <c r="F47" s="7" t="str">
        <f t="shared" si="1"/>
        <v>Abbastanza felice</v>
      </c>
      <c r="G47" s="7" t="str" cm="1">
        <f t="array" ref="G47">_xlfn.IFS(C47&lt;6,"Poco felice",C47&lt;7.5,"Abbastanza felice",C47&gt;=7.5,"Molto felice")</f>
        <v>Abbastanza felice</v>
      </c>
      <c r="H47" s="7" t="str">
        <f t="shared" si="2"/>
        <v>Abbastanza felice</v>
      </c>
      <c r="J47" s="8">
        <v>10</v>
      </c>
      <c r="K47" s="1" t="s">
        <v>149</v>
      </c>
    </row>
    <row r="48" spans="1:22" x14ac:dyDescent="0.3">
      <c r="A48" s="6">
        <v>47</v>
      </c>
      <c r="B48" s="5" t="s">
        <v>46</v>
      </c>
      <c r="C48" s="7">
        <v>6.1289999999999996</v>
      </c>
      <c r="D48" s="7">
        <v>1.3959999999999999</v>
      </c>
      <c r="E48" s="19" t="str">
        <f t="shared" si="0"/>
        <v>Abbastanza felice</v>
      </c>
      <c r="F48" s="7" t="str">
        <f t="shared" si="1"/>
        <v>Abbastanza felice</v>
      </c>
      <c r="G48" s="7" t="str" cm="1">
        <f t="array" ref="G48">_xlfn.IFS(C48&lt;6,"Poco felice",C48&lt;7.5,"Abbastanza felice",C48&gt;=7.5,"Molto felice")</f>
        <v>Abbastanza felice</v>
      </c>
      <c r="H48" s="7" t="str">
        <f t="shared" si="2"/>
        <v>Abbastanza felice</v>
      </c>
    </row>
    <row r="49" spans="1:15" x14ac:dyDescent="0.3">
      <c r="A49" s="6">
        <v>48</v>
      </c>
      <c r="B49" s="5" t="s">
        <v>47</v>
      </c>
      <c r="C49" s="7">
        <v>6.125</v>
      </c>
      <c r="D49" s="7">
        <v>1.25</v>
      </c>
      <c r="E49" s="19" t="str">
        <f t="shared" si="0"/>
        <v>Abbastanza felice</v>
      </c>
      <c r="F49" s="7" t="str">
        <f t="shared" si="1"/>
        <v>Abbastanza felice</v>
      </c>
      <c r="G49" s="7" t="str" cm="1">
        <f t="array" ref="G49">_xlfn.IFS(C49&lt;6,"Poco felice",C49&lt;7.5,"Abbastanza felice",C49&gt;=7.5,"Molto felice")</f>
        <v>Abbastanza felice</v>
      </c>
      <c r="H49" s="7" t="str">
        <f t="shared" si="2"/>
        <v>Abbastanza felice</v>
      </c>
      <c r="N49" s="12" t="s">
        <v>166</v>
      </c>
      <c r="O49" s="13">
        <f>CORREL(C2:C138,D2:D138)</f>
        <v>0.83460447952650507</v>
      </c>
    </row>
    <row r="50" spans="1:15" x14ac:dyDescent="0.3">
      <c r="A50" s="6">
        <v>49</v>
      </c>
      <c r="B50" s="5" t="s">
        <v>48</v>
      </c>
      <c r="C50" s="7">
        <v>6.125</v>
      </c>
      <c r="D50" s="7">
        <v>1.4550000000000001</v>
      </c>
      <c r="E50" s="19" t="str">
        <f t="shared" si="0"/>
        <v>Abbastanza felice</v>
      </c>
      <c r="F50" s="7" t="str">
        <f t="shared" si="1"/>
        <v>Abbastanza felice</v>
      </c>
      <c r="G50" s="7" t="str" cm="1">
        <f t="array" ref="G50">_xlfn.IFS(C50&lt;6,"Poco felice",C50&lt;7.5,"Abbastanza felice",C50&gt;=7.5,"Molto felice")</f>
        <v>Abbastanza felice</v>
      </c>
      <c r="H50" s="7" t="str">
        <f t="shared" si="2"/>
        <v>Abbastanza felice</v>
      </c>
    </row>
    <row r="51" spans="1:15" x14ac:dyDescent="0.3">
      <c r="A51" s="6">
        <v>50</v>
      </c>
      <c r="B51" s="5" t="s">
        <v>49</v>
      </c>
      <c r="C51" s="7">
        <v>6.1219999999999999</v>
      </c>
      <c r="D51" s="7">
        <v>1.044</v>
      </c>
      <c r="E51" s="19" t="str">
        <f t="shared" si="0"/>
        <v>Abbastanza felice</v>
      </c>
      <c r="F51" s="7" t="str">
        <f t="shared" si="1"/>
        <v>Abbastanza felice</v>
      </c>
      <c r="G51" s="7" t="str" cm="1">
        <f t="array" ref="G51">_xlfn.IFS(C51&lt;6,"Poco felice",C51&lt;7.5,"Abbastanza felice",C51&gt;=7.5,"Molto felice")</f>
        <v>Abbastanza felice</v>
      </c>
      <c r="H51" s="7" t="str">
        <f t="shared" si="2"/>
        <v>Abbastanza felice</v>
      </c>
    </row>
    <row r="52" spans="1:15" x14ac:dyDescent="0.3">
      <c r="A52" s="6">
        <v>51</v>
      </c>
      <c r="B52" s="5" t="s">
        <v>50</v>
      </c>
      <c r="C52" s="7">
        <v>6.0410000000000004</v>
      </c>
      <c r="D52" s="7">
        <v>1.5189999999999999</v>
      </c>
      <c r="E52" s="19" t="str">
        <f t="shared" si="0"/>
        <v>Abbastanza felice</v>
      </c>
      <c r="F52" s="7" t="str">
        <f t="shared" si="1"/>
        <v>Abbastanza felice</v>
      </c>
      <c r="G52" s="7" t="str" cm="1">
        <f t="array" ref="G52">_xlfn.IFS(C52&lt;6,"Poco felice",C52&lt;7.5,"Abbastanza felice",C52&gt;=7.5,"Molto felice")</f>
        <v>Abbastanza felice</v>
      </c>
      <c r="H52" s="7" t="str">
        <f t="shared" si="2"/>
        <v>Abbastanza felice</v>
      </c>
    </row>
    <row r="53" spans="1:15" x14ac:dyDescent="0.3">
      <c r="A53" s="6">
        <v>52</v>
      </c>
      <c r="B53" s="5" t="s">
        <v>51</v>
      </c>
      <c r="C53" s="7">
        <v>6.024</v>
      </c>
      <c r="D53" s="7">
        <v>1.3879999999999999</v>
      </c>
      <c r="E53" s="19" t="str">
        <f t="shared" si="0"/>
        <v>Abbastanza felice</v>
      </c>
      <c r="F53" s="7" t="str">
        <f t="shared" si="1"/>
        <v>Abbastanza felice</v>
      </c>
      <c r="G53" s="7" t="str" cm="1">
        <f t="array" ref="G53">_xlfn.IFS(C53&lt;6,"Poco felice",C53&lt;7.5,"Abbastanza felice",C53&gt;=7.5,"Molto felice")</f>
        <v>Abbastanza felice</v>
      </c>
      <c r="H53" s="7" t="str">
        <f t="shared" si="2"/>
        <v>Abbastanza felice</v>
      </c>
    </row>
    <row r="54" spans="1:15" x14ac:dyDescent="0.3">
      <c r="A54" s="6">
        <v>53</v>
      </c>
      <c r="B54" s="5" t="s">
        <v>52</v>
      </c>
      <c r="C54" s="7">
        <v>6.0229999999999997</v>
      </c>
      <c r="D54" s="7">
        <v>1.0720000000000001</v>
      </c>
      <c r="E54" s="19" t="str">
        <f t="shared" si="0"/>
        <v>Abbastanza felice</v>
      </c>
      <c r="F54" s="7" t="str">
        <f t="shared" si="1"/>
        <v>Abbastanza felice</v>
      </c>
      <c r="G54" s="7" t="str" cm="1">
        <f t="array" ref="G54">_xlfn.IFS(C54&lt;6,"Poco felice",C54&lt;7.5,"Abbastanza felice",C54&gt;=7.5,"Molto felice")</f>
        <v>Abbastanza felice</v>
      </c>
      <c r="H54" s="7" t="str">
        <f t="shared" si="2"/>
        <v>Abbastanza felice</v>
      </c>
    </row>
    <row r="55" spans="1:15" x14ac:dyDescent="0.3">
      <c r="A55" s="6">
        <v>54</v>
      </c>
      <c r="B55" s="5" t="s">
        <v>53</v>
      </c>
      <c r="C55" s="7">
        <v>6.0140000000000002</v>
      </c>
      <c r="D55" s="7">
        <v>1.347</v>
      </c>
      <c r="E55" s="19" t="str">
        <f t="shared" si="0"/>
        <v>Abbastanza felice</v>
      </c>
      <c r="F55" s="7" t="str">
        <f t="shared" si="1"/>
        <v>Abbastanza felice</v>
      </c>
      <c r="G55" s="7" t="str" cm="1">
        <f t="array" ref="G55">_xlfn.IFS(C55&lt;6,"Poco felice",C55&lt;7.5,"Abbastanza felice",C55&gt;=7.5,"Molto felice")</f>
        <v>Abbastanza felice</v>
      </c>
      <c r="H55" s="7" t="str">
        <f t="shared" si="2"/>
        <v>Abbastanza felice</v>
      </c>
    </row>
    <row r="56" spans="1:15" x14ac:dyDescent="0.3">
      <c r="A56" s="6">
        <v>55</v>
      </c>
      <c r="B56" s="5" t="s">
        <v>54</v>
      </c>
      <c r="C56" s="7">
        <v>6.0119999999999996</v>
      </c>
      <c r="D56" s="7">
        <v>1.155</v>
      </c>
      <c r="E56" s="19" t="str">
        <f t="shared" si="0"/>
        <v>Abbastanza felice</v>
      </c>
      <c r="F56" s="7" t="str">
        <f t="shared" si="1"/>
        <v>Abbastanza felice</v>
      </c>
      <c r="G56" s="7" t="str" cm="1">
        <f t="array" ref="G56">_xlfn.IFS(C56&lt;6,"Poco felice",C56&lt;7.5,"Abbastanza felice",C56&gt;=7.5,"Molto felice")</f>
        <v>Abbastanza felice</v>
      </c>
      <c r="H56" s="7" t="str">
        <f t="shared" si="2"/>
        <v>Abbastanza felice</v>
      </c>
    </row>
    <row r="57" spans="1:15" x14ac:dyDescent="0.3">
      <c r="A57" s="6">
        <v>56</v>
      </c>
      <c r="B57" s="5" t="s">
        <v>55</v>
      </c>
      <c r="C57" s="7">
        <v>5.968</v>
      </c>
      <c r="D57" s="7">
        <v>1.3560000000000001</v>
      </c>
      <c r="E57" s="19" t="str">
        <f t="shared" si="0"/>
        <v>Poco felice</v>
      </c>
      <c r="F57" s="7" t="str">
        <f t="shared" si="1"/>
        <v>Poco felice</v>
      </c>
      <c r="G57" s="7" t="str" cm="1">
        <f t="array" ref="G57">_xlfn.IFS(C57&lt;6,"Poco felice",C57&lt;7.5,"Abbastanza felice",C57&gt;=7.5,"Molto felice")</f>
        <v>Poco felice</v>
      </c>
      <c r="H57" s="7" t="str">
        <f t="shared" si="2"/>
        <v>Poco felice</v>
      </c>
    </row>
    <row r="58" spans="1:15" x14ac:dyDescent="0.3">
      <c r="A58" s="6">
        <v>57</v>
      </c>
      <c r="B58" s="5" t="s">
        <v>56</v>
      </c>
      <c r="C58" s="7">
        <v>5.9509999999999996</v>
      </c>
      <c r="D58" s="7">
        <v>1.1879999999999999</v>
      </c>
      <c r="E58" s="19" t="str">
        <f t="shared" si="0"/>
        <v>Poco felice</v>
      </c>
      <c r="F58" s="7" t="str">
        <f t="shared" si="1"/>
        <v>Poco felice</v>
      </c>
      <c r="G58" s="7" t="str" cm="1">
        <f t="array" ref="G58">_xlfn.IFS(C58&lt;6,"Poco felice",C58&lt;7.5,"Abbastanza felice",C58&gt;=7.5,"Molto felice")</f>
        <v>Poco felice</v>
      </c>
      <c r="H58" s="7" t="str">
        <f t="shared" si="2"/>
        <v>Poco felice</v>
      </c>
    </row>
    <row r="59" spans="1:15" x14ac:dyDescent="0.3">
      <c r="A59" s="6">
        <v>58</v>
      </c>
      <c r="B59" s="5" t="s">
        <v>57</v>
      </c>
      <c r="C59" s="7">
        <v>5.931</v>
      </c>
      <c r="D59" s="7">
        <v>1.2470000000000001</v>
      </c>
      <c r="E59" s="19" t="str">
        <f t="shared" si="0"/>
        <v>Poco felice</v>
      </c>
      <c r="F59" s="7" t="str">
        <f t="shared" si="1"/>
        <v>Poco felice</v>
      </c>
      <c r="G59" s="7" t="str" cm="1">
        <f t="array" ref="G59">_xlfn.IFS(C59&lt;6,"Poco felice",C59&lt;7.5,"Abbastanza felice",C59&gt;=7.5,"Molto felice")</f>
        <v>Poco felice</v>
      </c>
      <c r="H59" s="7" t="str">
        <f t="shared" si="2"/>
        <v>Poco felice</v>
      </c>
    </row>
    <row r="60" spans="1:15" x14ac:dyDescent="0.3">
      <c r="A60" s="6">
        <v>59</v>
      </c>
      <c r="B60" s="5" t="s">
        <v>58</v>
      </c>
      <c r="C60" s="7">
        <v>5.9020000000000001</v>
      </c>
      <c r="D60" s="7">
        <v>1.3819999999999999</v>
      </c>
      <c r="E60" s="19" t="str">
        <f t="shared" si="0"/>
        <v>Poco felice</v>
      </c>
      <c r="F60" s="7" t="str">
        <f t="shared" si="1"/>
        <v>Poco felice</v>
      </c>
      <c r="G60" s="7" t="str" cm="1">
        <f t="array" ref="G60">_xlfn.IFS(C60&lt;6,"Poco felice",C60&lt;7.5,"Abbastanza felice",C60&gt;=7.5,"Molto felice")</f>
        <v>Poco felice</v>
      </c>
      <c r="H60" s="7" t="str">
        <f t="shared" si="2"/>
        <v>Poco felice</v>
      </c>
    </row>
    <row r="61" spans="1:15" x14ac:dyDescent="0.3">
      <c r="A61" s="6">
        <v>60</v>
      </c>
      <c r="B61" s="5" t="s">
        <v>59</v>
      </c>
      <c r="C61" s="7">
        <v>5.843</v>
      </c>
      <c r="D61" s="7">
        <v>1.3440000000000001</v>
      </c>
      <c r="E61" s="19" t="str">
        <f t="shared" si="0"/>
        <v>Poco felice</v>
      </c>
      <c r="F61" s="7" t="str">
        <f t="shared" si="1"/>
        <v>Poco felice</v>
      </c>
      <c r="G61" s="7" t="str" cm="1">
        <f t="array" ref="G61">_xlfn.IFS(C61&lt;6,"Poco felice",C61&lt;7.5,"Abbastanza felice",C61&gt;=7.5,"Molto felice")</f>
        <v>Poco felice</v>
      </c>
      <c r="H61" s="7" t="str">
        <f t="shared" si="2"/>
        <v>Poco felice</v>
      </c>
    </row>
    <row r="62" spans="1:15" x14ac:dyDescent="0.3">
      <c r="A62" s="6">
        <v>61</v>
      </c>
      <c r="B62" s="5" t="s">
        <v>60</v>
      </c>
      <c r="C62" s="7">
        <v>5.84</v>
      </c>
      <c r="D62" s="7">
        <v>1.494</v>
      </c>
      <c r="E62" s="19" t="str">
        <f t="shared" si="0"/>
        <v>Poco felice</v>
      </c>
      <c r="F62" s="7" t="str">
        <f t="shared" si="1"/>
        <v>Poco felice</v>
      </c>
      <c r="G62" s="7" t="str" cm="1">
        <f t="array" ref="G62">_xlfn.IFS(C62&lt;6,"Poco felice",C62&lt;7.5,"Abbastanza felice",C62&gt;=7.5,"Molto felice")</f>
        <v>Poco felice</v>
      </c>
      <c r="H62" s="7" t="str">
        <f t="shared" si="2"/>
        <v>Poco felice</v>
      </c>
    </row>
    <row r="63" spans="1:15" x14ac:dyDescent="0.3">
      <c r="A63" s="6">
        <v>62</v>
      </c>
      <c r="B63" s="5" t="s">
        <v>61</v>
      </c>
      <c r="C63" s="7">
        <v>5.8250000000000002</v>
      </c>
      <c r="D63" s="7">
        <v>1.4390000000000001</v>
      </c>
      <c r="E63" s="19" t="str">
        <f t="shared" si="0"/>
        <v>Poco felice</v>
      </c>
      <c r="F63" s="7" t="str">
        <f t="shared" si="1"/>
        <v>Poco felice</v>
      </c>
      <c r="G63" s="7" t="str" cm="1">
        <f t="array" ref="G63">_xlfn.IFS(C63&lt;6,"Poco felice",C63&lt;7.5,"Abbastanza felice",C63&gt;=7.5,"Molto felice")</f>
        <v>Poco felice</v>
      </c>
      <c r="H63" s="7" t="str">
        <f t="shared" si="2"/>
        <v>Poco felice</v>
      </c>
    </row>
    <row r="64" spans="1:15" x14ac:dyDescent="0.3">
      <c r="A64" s="6">
        <v>63</v>
      </c>
      <c r="B64" s="5" t="s">
        <v>62</v>
      </c>
      <c r="C64" s="7">
        <v>5.819</v>
      </c>
      <c r="D64" s="7">
        <v>1.302</v>
      </c>
      <c r="E64" s="19" t="str">
        <f t="shared" si="0"/>
        <v>Poco felice</v>
      </c>
      <c r="F64" s="7" t="str">
        <f t="shared" si="1"/>
        <v>Poco felice</v>
      </c>
      <c r="G64" s="7" t="str" cm="1">
        <f t="array" ref="G64">_xlfn.IFS(C64&lt;6,"Poco felice",C64&lt;7.5,"Abbastanza felice",C64&gt;=7.5,"Molto felice")</f>
        <v>Poco felice</v>
      </c>
      <c r="H64" s="7" t="str">
        <f t="shared" si="2"/>
        <v>Poco felice</v>
      </c>
    </row>
    <row r="65" spans="1:8" x14ac:dyDescent="0.3">
      <c r="A65" s="6">
        <v>64</v>
      </c>
      <c r="B65" s="5" t="s">
        <v>63</v>
      </c>
      <c r="C65" s="7">
        <v>5.8179999999999996</v>
      </c>
      <c r="D65" s="7">
        <v>1.2490000000000001</v>
      </c>
      <c r="E65" s="19" t="str">
        <f t="shared" si="0"/>
        <v>Poco felice</v>
      </c>
      <c r="F65" s="7" t="str">
        <f t="shared" si="1"/>
        <v>Poco felice</v>
      </c>
      <c r="G65" s="7" t="str" cm="1">
        <f t="array" ref="G65">_xlfn.IFS(C65&lt;6,"Poco felice",C65&lt;7.5,"Abbastanza felice",C65&gt;=7.5,"Molto felice")</f>
        <v>Poco felice</v>
      </c>
      <c r="H65" s="7" t="str">
        <f t="shared" si="2"/>
        <v>Poco felice</v>
      </c>
    </row>
    <row r="66" spans="1:8" x14ac:dyDescent="0.3">
      <c r="A66" s="6">
        <v>65</v>
      </c>
      <c r="B66" s="5" t="s">
        <v>64</v>
      </c>
      <c r="C66" s="7">
        <v>5.7629999999999999</v>
      </c>
      <c r="D66" s="7">
        <v>1.212</v>
      </c>
      <c r="E66" s="19" t="str">
        <f t="shared" si="0"/>
        <v>Poco felice</v>
      </c>
      <c r="F66" s="7" t="str">
        <f t="shared" si="1"/>
        <v>Poco felice</v>
      </c>
      <c r="G66" s="7" t="str" cm="1">
        <f t="array" ref="G66">_xlfn.IFS(C66&lt;6,"Poco felice",C66&lt;7.5,"Abbastanza felice",C66&gt;=7.5,"Molto felice")</f>
        <v>Poco felice</v>
      </c>
      <c r="H66" s="7" t="str">
        <f t="shared" si="2"/>
        <v>Poco felice</v>
      </c>
    </row>
    <row r="67" spans="1:8" x14ac:dyDescent="0.3">
      <c r="A67" s="6">
        <v>66</v>
      </c>
      <c r="B67" s="5" t="s">
        <v>65</v>
      </c>
      <c r="C67" s="7">
        <v>5.7380000000000004</v>
      </c>
      <c r="D67" s="7">
        <v>1.427</v>
      </c>
      <c r="E67" s="19" t="str">
        <f t="shared" ref="E67:E130" si="3">VLOOKUP(C67,U$39:V$41,2,TRUE)</f>
        <v>Poco felice</v>
      </c>
      <c r="F67" s="7" t="str">
        <f t="shared" ref="F67:F130" si="4">_xlfn.XLOOKUP(C67,U$39:U$41,V$39:V$41,,-1)</f>
        <v>Poco felice</v>
      </c>
      <c r="G67" s="7" t="str" cm="1">
        <f t="array" ref="G67">_xlfn.IFS(C67&lt;6,"Poco felice",C67&lt;7.5,"Abbastanza felice",C67&gt;=7.5,"Molto felice")</f>
        <v>Poco felice</v>
      </c>
      <c r="H67" s="7" t="str">
        <f t="shared" ref="H67:H130" si="5">IF(C67&lt;6,"Poco felice",IF(C67&lt;7.5,"Abbastanza felice","Molto felice"))</f>
        <v>Poco felice</v>
      </c>
    </row>
    <row r="68" spans="1:8" x14ac:dyDescent="0.3">
      <c r="A68" s="6">
        <v>67</v>
      </c>
      <c r="B68" s="5" t="s">
        <v>66</v>
      </c>
      <c r="C68" s="7">
        <v>5.7220000000000004</v>
      </c>
      <c r="D68" s="7">
        <v>1.385</v>
      </c>
      <c r="E68" s="19" t="str">
        <f t="shared" si="3"/>
        <v>Poco felice</v>
      </c>
      <c r="F68" s="7" t="str">
        <f t="shared" si="4"/>
        <v>Poco felice</v>
      </c>
      <c r="G68" s="7" t="str" cm="1">
        <f t="array" ref="G68">_xlfn.IFS(C68&lt;6,"Poco felice",C68&lt;7.5,"Abbastanza felice",C68&gt;=7.5,"Molto felice")</f>
        <v>Poco felice</v>
      </c>
      <c r="H68" s="7" t="str">
        <f t="shared" si="5"/>
        <v>Poco felice</v>
      </c>
    </row>
    <row r="69" spans="1:8" x14ac:dyDescent="0.3">
      <c r="A69" s="6">
        <v>68</v>
      </c>
      <c r="B69" s="5" t="s">
        <v>67</v>
      </c>
      <c r="C69" s="7">
        <v>5.7030000000000003</v>
      </c>
      <c r="D69" s="7">
        <v>1.329</v>
      </c>
      <c r="E69" s="19" t="str">
        <f t="shared" si="3"/>
        <v>Poco felice</v>
      </c>
      <c r="F69" s="7" t="str">
        <f t="shared" si="4"/>
        <v>Poco felice</v>
      </c>
      <c r="G69" s="7" t="str" cm="1">
        <f t="array" ref="G69">_xlfn.IFS(C69&lt;6,"Poco felice",C69&lt;7.5,"Abbastanza felice",C69&gt;=7.5,"Molto felice")</f>
        <v>Poco felice</v>
      </c>
      <c r="H69" s="7" t="str">
        <f t="shared" si="5"/>
        <v>Poco felice</v>
      </c>
    </row>
    <row r="70" spans="1:8" x14ac:dyDescent="0.3">
      <c r="A70" s="6">
        <v>69</v>
      </c>
      <c r="B70" s="5" t="s">
        <v>68</v>
      </c>
      <c r="C70" s="7">
        <v>5.6840000000000002</v>
      </c>
      <c r="D70" s="7">
        <v>1.1870000000000001</v>
      </c>
      <c r="E70" s="19" t="str">
        <f t="shared" si="3"/>
        <v>Poco felice</v>
      </c>
      <c r="F70" s="7" t="str">
        <f t="shared" si="4"/>
        <v>Poco felice</v>
      </c>
      <c r="G70" s="7" t="str" cm="1">
        <f t="array" ref="G70">_xlfn.IFS(C70&lt;6,"Poco felice",C70&lt;7.5,"Abbastanza felice",C70&gt;=7.5,"Molto felice")</f>
        <v>Poco felice</v>
      </c>
      <c r="H70" s="7" t="str">
        <f t="shared" si="5"/>
        <v>Poco felice</v>
      </c>
    </row>
    <row r="71" spans="1:8" x14ac:dyDescent="0.3">
      <c r="A71" s="6">
        <v>70</v>
      </c>
      <c r="B71" s="5" t="s">
        <v>69</v>
      </c>
      <c r="C71" s="7">
        <v>5.6609999999999996</v>
      </c>
      <c r="D71" s="7">
        <v>1.383</v>
      </c>
      <c r="E71" s="19" t="str">
        <f t="shared" si="3"/>
        <v>Poco felice</v>
      </c>
      <c r="F71" s="7" t="str">
        <f t="shared" si="4"/>
        <v>Poco felice</v>
      </c>
      <c r="G71" s="7" t="str" cm="1">
        <f t="array" ref="G71">_xlfn.IFS(C71&lt;6,"Poco felice",C71&lt;7.5,"Abbastanza felice",C71&gt;=7.5,"Molto felice")</f>
        <v>Poco felice</v>
      </c>
      <c r="H71" s="7" t="str">
        <f t="shared" si="5"/>
        <v>Poco felice</v>
      </c>
    </row>
    <row r="72" spans="1:8" x14ac:dyDescent="0.3">
      <c r="A72" s="6">
        <v>71</v>
      </c>
      <c r="B72" s="5" t="s">
        <v>70</v>
      </c>
      <c r="C72" s="7">
        <v>5.633</v>
      </c>
      <c r="D72" s="7">
        <v>1.361</v>
      </c>
      <c r="E72" s="19" t="str">
        <f t="shared" si="3"/>
        <v>Poco felice</v>
      </c>
      <c r="F72" s="7" t="str">
        <f t="shared" si="4"/>
        <v>Poco felice</v>
      </c>
      <c r="G72" s="7" t="str" cm="1">
        <f t="array" ref="G72">_xlfn.IFS(C72&lt;6,"Poco felice",C72&lt;7.5,"Abbastanza felice",C72&gt;=7.5,"Molto felice")</f>
        <v>Poco felice</v>
      </c>
      <c r="H72" s="7" t="str">
        <f t="shared" si="5"/>
        <v>Poco felice</v>
      </c>
    </row>
    <row r="73" spans="1:8" x14ac:dyDescent="0.3">
      <c r="A73" s="6">
        <v>72</v>
      </c>
      <c r="B73" s="5" t="s">
        <v>71</v>
      </c>
      <c r="C73" s="7">
        <v>5.63</v>
      </c>
      <c r="D73" s="7">
        <v>1.2130000000000001</v>
      </c>
      <c r="E73" s="19" t="str">
        <f t="shared" si="3"/>
        <v>Poco felice</v>
      </c>
      <c r="F73" s="7" t="str">
        <f t="shared" si="4"/>
        <v>Poco felice</v>
      </c>
      <c r="G73" s="7" t="str" cm="1">
        <f t="array" ref="G73">_xlfn.IFS(C73&lt;6,"Poco felice",C73&lt;7.5,"Abbastanza felice",C73&gt;=7.5,"Molto felice")</f>
        <v>Poco felice</v>
      </c>
      <c r="H73" s="7" t="str">
        <f t="shared" si="5"/>
        <v>Poco felice</v>
      </c>
    </row>
    <row r="74" spans="1:8" x14ac:dyDescent="0.3">
      <c r="A74" s="6">
        <v>73</v>
      </c>
      <c r="B74" s="5" t="s">
        <v>72</v>
      </c>
      <c r="C74" s="7">
        <v>5.569</v>
      </c>
      <c r="D74" s="7">
        <v>1.2270000000000001</v>
      </c>
      <c r="E74" s="19" t="str">
        <f t="shared" si="3"/>
        <v>Poco felice</v>
      </c>
      <c r="F74" s="7" t="str">
        <f t="shared" si="4"/>
        <v>Poco felice</v>
      </c>
      <c r="G74" s="7" t="str" cm="1">
        <f t="array" ref="G74">_xlfn.IFS(C74&lt;6,"Poco felice",C74&lt;7.5,"Abbastanza felice",C74&gt;=7.5,"Molto felice")</f>
        <v>Poco felice</v>
      </c>
      <c r="H74" s="7" t="str">
        <f t="shared" si="5"/>
        <v>Poco felice</v>
      </c>
    </row>
    <row r="75" spans="1:8" x14ac:dyDescent="0.3">
      <c r="A75" s="6">
        <v>74</v>
      </c>
      <c r="B75" s="5" t="s">
        <v>73</v>
      </c>
      <c r="C75" s="7">
        <v>5.5590000000000002</v>
      </c>
      <c r="D75" s="7">
        <v>1.173</v>
      </c>
      <c r="E75" s="19" t="str">
        <f t="shared" si="3"/>
        <v>Poco felice</v>
      </c>
      <c r="F75" s="7" t="str">
        <f t="shared" si="4"/>
        <v>Poco felice</v>
      </c>
      <c r="G75" s="7" t="str" cm="1">
        <f t="array" ref="G75">_xlfn.IFS(C75&lt;6,"Poco felice",C75&lt;7.5,"Abbastanza felice",C75&gt;=7.5,"Molto felice")</f>
        <v>Poco felice</v>
      </c>
      <c r="H75" s="7" t="str">
        <f t="shared" si="5"/>
        <v>Poco felice</v>
      </c>
    </row>
    <row r="76" spans="1:8" x14ac:dyDescent="0.3">
      <c r="A76" s="6">
        <v>75</v>
      </c>
      <c r="B76" s="5" t="s">
        <v>74</v>
      </c>
      <c r="C76" s="7">
        <v>5.5259999999999998</v>
      </c>
      <c r="D76" s="7">
        <v>1.153</v>
      </c>
      <c r="E76" s="19" t="str">
        <f t="shared" si="3"/>
        <v>Poco felice</v>
      </c>
      <c r="F76" s="7" t="str">
        <f t="shared" si="4"/>
        <v>Poco felice</v>
      </c>
      <c r="G76" s="7" t="str" cm="1">
        <f t="array" ref="G76">_xlfn.IFS(C76&lt;6,"Poco felice",C76&lt;7.5,"Abbastanza felice",C76&gt;=7.5,"Molto felice")</f>
        <v>Poco felice</v>
      </c>
      <c r="H76" s="7" t="str">
        <f t="shared" si="5"/>
        <v>Poco felice</v>
      </c>
    </row>
    <row r="77" spans="1:8" x14ac:dyDescent="0.3">
      <c r="A77" s="6">
        <v>76</v>
      </c>
      <c r="B77" s="5" t="s">
        <v>75</v>
      </c>
      <c r="C77" s="7">
        <v>5.5229999999999997</v>
      </c>
      <c r="D77" s="7">
        <v>1.1080000000000001</v>
      </c>
      <c r="E77" s="19" t="str">
        <f t="shared" si="3"/>
        <v>Poco felice</v>
      </c>
      <c r="F77" s="7" t="str">
        <f t="shared" si="4"/>
        <v>Poco felice</v>
      </c>
      <c r="G77" s="7" t="str" cm="1">
        <f t="array" ref="G77">_xlfn.IFS(C77&lt;6,"Poco felice",C77&lt;7.5,"Abbastanza felice",C77&gt;=7.5,"Molto felice")</f>
        <v>Poco felice</v>
      </c>
      <c r="H77" s="7" t="str">
        <f t="shared" si="5"/>
        <v>Poco felice</v>
      </c>
    </row>
    <row r="78" spans="1:8" x14ac:dyDescent="0.3">
      <c r="A78" s="6">
        <v>77</v>
      </c>
      <c r="B78" s="5" t="s">
        <v>76</v>
      </c>
      <c r="C78" s="7">
        <v>5.4660000000000002</v>
      </c>
      <c r="D78" s="7">
        <v>1.4570000000000001</v>
      </c>
      <c r="E78" s="19" t="str">
        <f t="shared" si="3"/>
        <v>Poco felice</v>
      </c>
      <c r="F78" s="7" t="str">
        <f t="shared" si="4"/>
        <v>Poco felice</v>
      </c>
      <c r="G78" s="7" t="str" cm="1">
        <f t="array" ref="G78">_xlfn.IFS(C78&lt;6,"Poco felice",C78&lt;7.5,"Abbastanza felice",C78&gt;=7.5,"Molto felice")</f>
        <v>Poco felice</v>
      </c>
      <c r="H78" s="7" t="str">
        <f t="shared" si="5"/>
        <v>Poco felice</v>
      </c>
    </row>
    <row r="79" spans="1:8" x14ac:dyDescent="0.3">
      <c r="A79" s="6">
        <v>78</v>
      </c>
      <c r="B79" s="5" t="s">
        <v>77</v>
      </c>
      <c r="C79" s="7">
        <v>5.36</v>
      </c>
      <c r="D79" s="7">
        <v>1.0269999999999999</v>
      </c>
      <c r="E79" s="19" t="str">
        <f t="shared" si="3"/>
        <v>Poco felice</v>
      </c>
      <c r="F79" s="7" t="str">
        <f t="shared" si="4"/>
        <v>Poco felice</v>
      </c>
      <c r="G79" s="7" t="str" cm="1">
        <f t="array" ref="G79">_xlfn.IFS(C79&lt;6,"Poco felice",C79&lt;7.5,"Abbastanza felice",C79&gt;=7.5,"Molto felice")</f>
        <v>Poco felice</v>
      </c>
      <c r="H79" s="7" t="str">
        <f t="shared" si="5"/>
        <v>Poco felice</v>
      </c>
    </row>
    <row r="80" spans="1:8" x14ac:dyDescent="0.3">
      <c r="A80" s="6">
        <v>79</v>
      </c>
      <c r="B80" s="5" t="s">
        <v>78</v>
      </c>
      <c r="C80" s="7">
        <v>5.3419999999999996</v>
      </c>
      <c r="D80" s="7">
        <v>1.1339999999999999</v>
      </c>
      <c r="E80" s="19" t="str">
        <f t="shared" si="3"/>
        <v>Poco felice</v>
      </c>
      <c r="F80" s="7" t="str">
        <f t="shared" si="4"/>
        <v>Poco felice</v>
      </c>
      <c r="G80" s="7" t="str" cm="1">
        <f t="array" ref="G80">_xlfn.IFS(C80&lt;6,"Poco felice",C80&lt;7.5,"Abbastanza felice",C80&gt;=7.5,"Molto felice")</f>
        <v>Poco felice</v>
      </c>
      <c r="H80" s="7" t="str">
        <f t="shared" si="5"/>
        <v>Poco felice</v>
      </c>
    </row>
    <row r="81" spans="1:8" x14ac:dyDescent="0.3">
      <c r="A81" s="6">
        <v>80</v>
      </c>
      <c r="B81" s="5" t="s">
        <v>79</v>
      </c>
      <c r="C81" s="7">
        <v>5.33</v>
      </c>
      <c r="D81" s="7">
        <v>1.248</v>
      </c>
      <c r="E81" s="19" t="str">
        <f t="shared" si="3"/>
        <v>Poco felice</v>
      </c>
      <c r="F81" s="7" t="str">
        <f t="shared" si="4"/>
        <v>Poco felice</v>
      </c>
      <c r="G81" s="7" t="str" cm="1">
        <f t="array" ref="G81">_xlfn.IFS(C81&lt;6,"Poco felice",C81&lt;7.5,"Abbastanza felice",C81&gt;=7.5,"Molto felice")</f>
        <v>Poco felice</v>
      </c>
      <c r="H81" s="7" t="str">
        <f t="shared" si="5"/>
        <v>Poco felice</v>
      </c>
    </row>
    <row r="82" spans="1:8" x14ac:dyDescent="0.3">
      <c r="A82" s="6">
        <v>81</v>
      </c>
      <c r="B82" s="5" t="s">
        <v>80</v>
      </c>
      <c r="C82" s="7">
        <v>5.3289999999999997</v>
      </c>
      <c r="D82" s="7">
        <v>1.298</v>
      </c>
      <c r="E82" s="19" t="str">
        <f t="shared" si="3"/>
        <v>Poco felice</v>
      </c>
      <c r="F82" s="7" t="str">
        <f t="shared" si="4"/>
        <v>Poco felice</v>
      </c>
      <c r="G82" s="7" t="str" cm="1">
        <f t="array" ref="G82">_xlfn.IFS(C82&lt;6,"Poco felice",C82&lt;7.5,"Abbastanza felice",C82&gt;=7.5,"Molto felice")</f>
        <v>Poco felice</v>
      </c>
      <c r="H82" s="7" t="str">
        <f t="shared" si="5"/>
        <v>Poco felice</v>
      </c>
    </row>
    <row r="83" spans="1:8" x14ac:dyDescent="0.3">
      <c r="A83" s="6">
        <v>82</v>
      </c>
      <c r="B83" s="5" t="s">
        <v>81</v>
      </c>
      <c r="C83" s="7">
        <v>5.3079999999999998</v>
      </c>
      <c r="D83" s="7">
        <v>1.2010000000000001</v>
      </c>
      <c r="E83" s="19" t="str">
        <f t="shared" si="3"/>
        <v>Poco felice</v>
      </c>
      <c r="F83" s="7" t="str">
        <f t="shared" si="4"/>
        <v>Poco felice</v>
      </c>
      <c r="G83" s="7" t="str" cm="1">
        <f t="array" ref="G83">_xlfn.IFS(C83&lt;6,"Poco felice",C83&lt;7.5,"Abbastanza felice",C83&gt;=7.5,"Molto felice")</f>
        <v>Poco felice</v>
      </c>
      <c r="H83" s="7" t="str">
        <f t="shared" si="5"/>
        <v>Poco felice</v>
      </c>
    </row>
    <row r="84" spans="1:8" x14ac:dyDescent="0.3">
      <c r="A84" s="6">
        <v>83</v>
      </c>
      <c r="B84" s="5" t="s">
        <v>83</v>
      </c>
      <c r="C84" s="7">
        <v>5.2770000000000001</v>
      </c>
      <c r="D84" s="7">
        <v>1.169</v>
      </c>
      <c r="E84" s="19" t="str">
        <f t="shared" si="3"/>
        <v>Poco felice</v>
      </c>
      <c r="F84" s="7" t="str">
        <f t="shared" si="4"/>
        <v>Poco felice</v>
      </c>
      <c r="G84" s="7" t="str" cm="1">
        <f t="array" ref="G84">_xlfn.IFS(C84&lt;6,"Poco felice",C84&lt;7.5,"Abbastanza felice",C84&gt;=7.5,"Molto felice")</f>
        <v>Poco felice</v>
      </c>
      <c r="H84" s="7" t="str">
        <f t="shared" si="5"/>
        <v>Poco felice</v>
      </c>
    </row>
    <row r="85" spans="1:8" x14ac:dyDescent="0.3">
      <c r="A85" s="6">
        <v>84</v>
      </c>
      <c r="B85" s="5" t="s">
        <v>82</v>
      </c>
      <c r="C85" s="7">
        <v>5.2770000000000001</v>
      </c>
      <c r="D85" s="7">
        <v>0.95099999999999996</v>
      </c>
      <c r="E85" s="19" t="str">
        <f t="shared" si="3"/>
        <v>Poco felice</v>
      </c>
      <c r="F85" s="7" t="str">
        <f t="shared" si="4"/>
        <v>Poco felice</v>
      </c>
      <c r="G85" s="7" t="str" cm="1">
        <f t="array" ref="G85">_xlfn.IFS(C85&lt;6,"Poco felice",C85&lt;7.5,"Abbastanza felice",C85&gt;=7.5,"Molto felice")</f>
        <v>Poco felice</v>
      </c>
      <c r="H85" s="7" t="str">
        <f t="shared" si="5"/>
        <v>Poco felice</v>
      </c>
    </row>
    <row r="86" spans="1:8" x14ac:dyDescent="0.3">
      <c r="A86" s="6">
        <v>85</v>
      </c>
      <c r="B86" s="5" t="s">
        <v>84</v>
      </c>
      <c r="C86" s="7">
        <v>5.2750000000000004</v>
      </c>
      <c r="D86" s="7">
        <v>1.4279999999999999</v>
      </c>
      <c r="E86" s="19" t="str">
        <f t="shared" si="3"/>
        <v>Poco felice</v>
      </c>
      <c r="F86" s="7" t="str">
        <f t="shared" si="4"/>
        <v>Poco felice</v>
      </c>
      <c r="G86" s="7" t="str" cm="1">
        <f t="array" ref="G86">_xlfn.IFS(C86&lt;6,"Poco felice",C86&lt;7.5,"Abbastanza felice",C86&gt;=7.5,"Molto felice")</f>
        <v>Poco felice</v>
      </c>
      <c r="H86" s="7" t="str">
        <f t="shared" si="5"/>
        <v>Poco felice</v>
      </c>
    </row>
    <row r="87" spans="1:8" x14ac:dyDescent="0.3">
      <c r="A87" s="6">
        <v>86</v>
      </c>
      <c r="B87" s="5" t="s">
        <v>85</v>
      </c>
      <c r="C87" s="7">
        <v>5.2670000000000003</v>
      </c>
      <c r="D87" s="7">
        <v>0.66500000000000004</v>
      </c>
      <c r="E87" s="19" t="str">
        <f t="shared" si="3"/>
        <v>Poco felice</v>
      </c>
      <c r="F87" s="7" t="str">
        <f t="shared" si="4"/>
        <v>Poco felice</v>
      </c>
      <c r="G87" s="7" t="str" cm="1">
        <f t="array" ref="G87">_xlfn.IFS(C87&lt;6,"Poco felice",C87&lt;7.5,"Abbastanza felice",C87&gt;=7.5,"Molto felice")</f>
        <v>Poco felice</v>
      </c>
      <c r="H87" s="7" t="str">
        <f t="shared" si="5"/>
        <v>Poco felice</v>
      </c>
    </row>
    <row r="88" spans="1:8" x14ac:dyDescent="0.3">
      <c r="A88" s="6">
        <v>87</v>
      </c>
      <c r="B88" s="5" t="s">
        <v>86</v>
      </c>
      <c r="C88" s="7">
        <v>5.2539999999999996</v>
      </c>
      <c r="D88" s="7">
        <v>1.171</v>
      </c>
      <c r="E88" s="19" t="str">
        <f t="shared" si="3"/>
        <v>Poco felice</v>
      </c>
      <c r="F88" s="7" t="str">
        <f t="shared" si="4"/>
        <v>Poco felice</v>
      </c>
      <c r="G88" s="7" t="str" cm="1">
        <f t="array" ref="G88">_xlfn.IFS(C88&lt;6,"Poco felice",C88&lt;7.5,"Abbastanza felice",C88&gt;=7.5,"Molto felice")</f>
        <v>Poco felice</v>
      </c>
      <c r="H88" s="7" t="str">
        <f t="shared" si="5"/>
        <v>Poco felice</v>
      </c>
    </row>
    <row r="89" spans="1:8" x14ac:dyDescent="0.3">
      <c r="A89" s="6">
        <v>88</v>
      </c>
      <c r="B89" s="5" t="s">
        <v>87</v>
      </c>
      <c r="C89" s="7">
        <v>5.2110000000000003</v>
      </c>
      <c r="D89" s="7">
        <v>1.2569999999999999</v>
      </c>
      <c r="E89" s="19" t="str">
        <f t="shared" si="3"/>
        <v>Poco felice</v>
      </c>
      <c r="F89" s="7" t="str">
        <f t="shared" si="4"/>
        <v>Poco felice</v>
      </c>
      <c r="G89" s="7" t="str" cm="1">
        <f t="array" ref="G89">_xlfn.IFS(C89&lt;6,"Poco felice",C89&lt;7.5,"Abbastanza felice",C89&gt;=7.5,"Molto felice")</f>
        <v>Poco felice</v>
      </c>
      <c r="H89" s="7" t="str">
        <f t="shared" si="5"/>
        <v>Poco felice</v>
      </c>
    </row>
    <row r="90" spans="1:8" x14ac:dyDescent="0.3">
      <c r="A90" s="6">
        <v>89</v>
      </c>
      <c r="B90" s="5" t="s">
        <v>88</v>
      </c>
      <c r="C90" s="7">
        <v>5.1109999999999998</v>
      </c>
      <c r="D90" s="7">
        <v>0.85299999999999998</v>
      </c>
      <c r="E90" s="19" t="str">
        <f t="shared" si="3"/>
        <v>Poco felice</v>
      </c>
      <c r="F90" s="7" t="str">
        <f t="shared" si="4"/>
        <v>Poco felice</v>
      </c>
      <c r="G90" s="7" t="str" cm="1">
        <f t="array" ref="G90">_xlfn.IFS(C90&lt;6,"Poco felice",C90&lt;7.5,"Abbastanza felice",C90&gt;=7.5,"Molto felice")</f>
        <v>Poco felice</v>
      </c>
      <c r="H90" s="7" t="str">
        <f t="shared" si="5"/>
        <v>Poco felice</v>
      </c>
    </row>
    <row r="91" spans="1:8" x14ac:dyDescent="0.3">
      <c r="A91" s="6">
        <v>90</v>
      </c>
      <c r="B91" s="5" t="s">
        <v>89</v>
      </c>
      <c r="C91" s="7">
        <v>5.109</v>
      </c>
      <c r="D91" s="7">
        <v>0.94699999999999995</v>
      </c>
      <c r="E91" s="19" t="str">
        <f t="shared" si="3"/>
        <v>Poco felice</v>
      </c>
      <c r="F91" s="7" t="str">
        <f t="shared" si="4"/>
        <v>Poco felice</v>
      </c>
      <c r="G91" s="7" t="str" cm="1">
        <f t="array" ref="G91">_xlfn.IFS(C91&lt;6,"Poco felice",C91&lt;7.5,"Abbastanza felice",C91&gt;=7.5,"Molto felice")</f>
        <v>Poco felice</v>
      </c>
      <c r="H91" s="7" t="str">
        <f t="shared" si="5"/>
        <v>Poco felice</v>
      </c>
    </row>
    <row r="92" spans="1:8" x14ac:dyDescent="0.3">
      <c r="A92" s="6">
        <v>91</v>
      </c>
      <c r="B92" s="5" t="s">
        <v>90</v>
      </c>
      <c r="C92" s="7">
        <v>5.0720000000000001</v>
      </c>
      <c r="D92" s="7">
        <v>0.77600000000000002</v>
      </c>
      <c r="E92" s="19" t="str">
        <f t="shared" si="3"/>
        <v>Poco felice</v>
      </c>
      <c r="F92" s="7" t="str">
        <f t="shared" si="4"/>
        <v>Poco felice</v>
      </c>
      <c r="G92" s="7" t="str" cm="1">
        <f t="array" ref="G92">_xlfn.IFS(C92&lt;6,"Poco felice",C92&lt;7.5,"Abbastanza felice",C92&gt;=7.5,"Molto felice")</f>
        <v>Poco felice</v>
      </c>
      <c r="H92" s="7" t="str">
        <f t="shared" si="5"/>
        <v>Poco felice</v>
      </c>
    </row>
    <row r="93" spans="1:8" x14ac:dyDescent="0.3">
      <c r="A93" s="6">
        <v>92</v>
      </c>
      <c r="B93" s="5" t="s">
        <v>91</v>
      </c>
      <c r="C93" s="7">
        <v>5.0709999999999997</v>
      </c>
      <c r="D93" s="7">
        <v>1.3540000000000001</v>
      </c>
      <c r="E93" s="19" t="str">
        <f t="shared" si="3"/>
        <v>Poco felice</v>
      </c>
      <c r="F93" s="7" t="str">
        <f t="shared" si="4"/>
        <v>Poco felice</v>
      </c>
      <c r="G93" s="7" t="str" cm="1">
        <f t="array" ref="G93">_xlfn.IFS(C93&lt;6,"Poco felice",C93&lt;7.5,"Abbastanza felice",C93&gt;=7.5,"Molto felice")</f>
        <v>Poco felice</v>
      </c>
      <c r="H93" s="7" t="str">
        <f t="shared" si="5"/>
        <v>Poco felice</v>
      </c>
    </row>
    <row r="94" spans="1:8" x14ac:dyDescent="0.3">
      <c r="A94" s="6">
        <v>93</v>
      </c>
      <c r="B94" s="5" t="s">
        <v>92</v>
      </c>
      <c r="C94" s="7">
        <v>5.0529999999999999</v>
      </c>
      <c r="D94" s="7">
        <v>0.58399999999999996</v>
      </c>
      <c r="E94" s="19" t="str">
        <f t="shared" si="3"/>
        <v>Poco felice</v>
      </c>
      <c r="F94" s="7" t="str">
        <f t="shared" si="4"/>
        <v>Poco felice</v>
      </c>
      <c r="G94" s="7" t="str" cm="1">
        <f t="array" ref="G94">_xlfn.IFS(C94&lt;6,"Poco felice",C94&lt;7.5,"Abbastanza felice",C94&gt;=7.5,"Molto felice")</f>
        <v>Poco felice</v>
      </c>
      <c r="H94" s="7" t="str">
        <f t="shared" si="5"/>
        <v>Poco felice</v>
      </c>
    </row>
    <row r="95" spans="1:8" x14ac:dyDescent="0.3">
      <c r="A95" s="6">
        <v>94</v>
      </c>
      <c r="B95" s="5" t="s">
        <v>93</v>
      </c>
      <c r="C95" s="7">
        <v>5.0350000000000001</v>
      </c>
      <c r="D95" s="7">
        <v>1.0209999999999999</v>
      </c>
      <c r="E95" s="19" t="str">
        <f t="shared" si="3"/>
        <v>Poco felice</v>
      </c>
      <c r="F95" s="7" t="str">
        <f t="shared" si="4"/>
        <v>Poco felice</v>
      </c>
      <c r="G95" s="7" t="str" cm="1">
        <f t="array" ref="G95">_xlfn.IFS(C95&lt;6,"Poco felice",C95&lt;7.5,"Abbastanza felice",C95&gt;=7.5,"Molto felice")</f>
        <v>Poco felice</v>
      </c>
      <c r="H95" s="7" t="str">
        <f t="shared" si="5"/>
        <v>Poco felice</v>
      </c>
    </row>
    <row r="96" spans="1:8" x14ac:dyDescent="0.3">
      <c r="A96" s="6">
        <v>95</v>
      </c>
      <c r="B96" s="5" t="s">
        <v>94</v>
      </c>
      <c r="C96" s="7">
        <v>4.9809999999999999</v>
      </c>
      <c r="D96" s="7">
        <v>1.0069999999999999</v>
      </c>
      <c r="E96" s="19" t="str">
        <f t="shared" si="3"/>
        <v>Poco felice</v>
      </c>
      <c r="F96" s="7" t="str">
        <f t="shared" si="4"/>
        <v>Poco felice</v>
      </c>
      <c r="G96" s="7" t="str" cm="1">
        <f t="array" ref="G96">_xlfn.IFS(C96&lt;6,"Poco felice",C96&lt;7.5,"Abbastanza felice",C96&gt;=7.5,"Molto felice")</f>
        <v>Poco felice</v>
      </c>
      <c r="H96" s="7" t="str">
        <f t="shared" si="5"/>
        <v>Poco felice</v>
      </c>
    </row>
    <row r="97" spans="1:8" x14ac:dyDescent="0.3">
      <c r="A97" s="6">
        <v>96</v>
      </c>
      <c r="B97" s="5" t="s">
        <v>95</v>
      </c>
      <c r="C97" s="7">
        <v>4.9729999999999999</v>
      </c>
      <c r="D97" s="7">
        <v>0.871</v>
      </c>
      <c r="E97" s="19" t="str">
        <f t="shared" si="3"/>
        <v>Poco felice</v>
      </c>
      <c r="F97" s="7" t="str">
        <f t="shared" si="4"/>
        <v>Poco felice</v>
      </c>
      <c r="G97" s="7" t="str" cm="1">
        <f t="array" ref="G97">_xlfn.IFS(C97&lt;6,"Poco felice",C97&lt;7.5,"Abbastanza felice",C97&gt;=7.5,"Molto felice")</f>
        <v>Poco felice</v>
      </c>
      <c r="H97" s="7" t="str">
        <f t="shared" si="5"/>
        <v>Poco felice</v>
      </c>
    </row>
    <row r="98" spans="1:8" x14ac:dyDescent="0.3">
      <c r="A98" s="6">
        <v>97</v>
      </c>
      <c r="B98" s="5" t="s">
        <v>96</v>
      </c>
      <c r="C98" s="7">
        <v>4.9539999999999997</v>
      </c>
      <c r="D98" s="7">
        <v>0.88500000000000001</v>
      </c>
      <c r="E98" s="19" t="str">
        <f t="shared" si="3"/>
        <v>Poco felice</v>
      </c>
      <c r="F98" s="7" t="str">
        <f t="shared" si="4"/>
        <v>Poco felice</v>
      </c>
      <c r="G98" s="7" t="str" cm="1">
        <f t="array" ref="G98">_xlfn.IFS(C98&lt;6,"Poco felice",C98&lt;7.5,"Abbastanza felice",C98&gt;=7.5,"Molto felice")</f>
        <v>Poco felice</v>
      </c>
      <c r="H98" s="7" t="str">
        <f t="shared" si="5"/>
        <v>Poco felice</v>
      </c>
    </row>
    <row r="99" spans="1:8" x14ac:dyDescent="0.3">
      <c r="A99" s="6">
        <v>98</v>
      </c>
      <c r="B99" s="5" t="s">
        <v>97</v>
      </c>
      <c r="C99" s="7">
        <v>4.9409999999999998</v>
      </c>
      <c r="D99" s="7">
        <v>0.95299999999999996</v>
      </c>
      <c r="E99" s="19" t="str">
        <f t="shared" si="3"/>
        <v>Poco felice</v>
      </c>
      <c r="F99" s="7" t="str">
        <f t="shared" si="4"/>
        <v>Poco felice</v>
      </c>
      <c r="G99" s="7" t="str" cm="1">
        <f t="array" ref="G99">_xlfn.IFS(C99&lt;6,"Poco felice",C99&lt;7.5,"Abbastanza felice",C99&gt;=7.5,"Molto felice")</f>
        <v>Poco felice</v>
      </c>
      <c r="H99" s="7" t="str">
        <f t="shared" si="5"/>
        <v>Poco felice</v>
      </c>
    </row>
    <row r="100" spans="1:8" x14ac:dyDescent="0.3">
      <c r="A100" s="6">
        <v>99</v>
      </c>
      <c r="B100" s="5" t="s">
        <v>98</v>
      </c>
      <c r="C100" s="7">
        <v>4.9080000000000004</v>
      </c>
      <c r="D100" s="7">
        <v>1.3089999999999999</v>
      </c>
      <c r="E100" s="19" t="str">
        <f t="shared" si="3"/>
        <v>Poco felice</v>
      </c>
      <c r="F100" s="7" t="str">
        <f t="shared" si="4"/>
        <v>Poco felice</v>
      </c>
      <c r="G100" s="7" t="str" cm="1">
        <f t="array" ref="G100">_xlfn.IFS(C100&lt;6,"Poco felice",C100&lt;7.5,"Abbastanza felice",C100&gt;=7.5,"Molto felice")</f>
        <v>Poco felice</v>
      </c>
      <c r="H100" s="7" t="str">
        <f t="shared" si="5"/>
        <v>Poco felice</v>
      </c>
    </row>
    <row r="101" spans="1:8" x14ac:dyDescent="0.3">
      <c r="A101" s="6">
        <v>100</v>
      </c>
      <c r="B101" s="5" t="s">
        <v>99</v>
      </c>
      <c r="C101" s="7">
        <v>4.9029999999999996</v>
      </c>
      <c r="D101" s="7">
        <v>0.53500000000000003</v>
      </c>
      <c r="E101" s="19" t="str">
        <f t="shared" si="3"/>
        <v>Poco felice</v>
      </c>
      <c r="F101" s="7" t="str">
        <f t="shared" si="4"/>
        <v>Poco felice</v>
      </c>
      <c r="G101" s="7" t="str" cm="1">
        <f t="array" ref="G101">_xlfn.IFS(C101&lt;6,"Poco felice",C101&lt;7.5,"Abbastanza felice",C101&gt;=7.5,"Molto felice")</f>
        <v>Poco felice</v>
      </c>
      <c r="H101" s="7" t="str">
        <f t="shared" si="5"/>
        <v>Poco felice</v>
      </c>
    </row>
    <row r="102" spans="1:8" x14ac:dyDescent="0.3">
      <c r="A102" s="6">
        <v>101</v>
      </c>
      <c r="B102" s="5" t="s">
        <v>100</v>
      </c>
      <c r="C102" s="7">
        <v>4.8760000000000003</v>
      </c>
      <c r="D102" s="7">
        <v>1.1020000000000001</v>
      </c>
      <c r="E102" s="19" t="str">
        <f t="shared" si="3"/>
        <v>Poco felice</v>
      </c>
      <c r="F102" s="7" t="str">
        <f t="shared" si="4"/>
        <v>Poco felice</v>
      </c>
      <c r="G102" s="7" t="str" cm="1">
        <f t="array" ref="G102">_xlfn.IFS(C102&lt;6,"Poco felice",C102&lt;7.5,"Abbastanza felice",C102&gt;=7.5,"Molto felice")</f>
        <v>Poco felice</v>
      </c>
      <c r="H102" s="7" t="str">
        <f t="shared" si="5"/>
        <v>Poco felice</v>
      </c>
    </row>
    <row r="103" spans="1:8" x14ac:dyDescent="0.3">
      <c r="A103" s="6">
        <v>102</v>
      </c>
      <c r="B103" s="5" t="s">
        <v>101</v>
      </c>
      <c r="C103" s="7">
        <v>4.8550000000000004</v>
      </c>
      <c r="D103" s="7">
        <v>0.72699999999999998</v>
      </c>
      <c r="E103" s="19" t="str">
        <f t="shared" si="3"/>
        <v>Poco felice</v>
      </c>
      <c r="F103" s="7" t="str">
        <f t="shared" si="4"/>
        <v>Poco felice</v>
      </c>
      <c r="G103" s="7" t="str" cm="1">
        <f t="array" ref="G103">_xlfn.IFS(C103&lt;6,"Poco felice",C103&lt;7.5,"Abbastanza felice",C103&gt;=7.5,"Molto felice")</f>
        <v>Poco felice</v>
      </c>
      <c r="H103" s="7" t="str">
        <f t="shared" si="5"/>
        <v>Poco felice</v>
      </c>
    </row>
    <row r="104" spans="1:8" x14ac:dyDescent="0.3">
      <c r="A104" s="6">
        <v>103</v>
      </c>
      <c r="B104" s="5" t="s">
        <v>102</v>
      </c>
      <c r="C104" s="7">
        <v>4.7240000000000002</v>
      </c>
      <c r="D104" s="7">
        <v>0.76400000000000001</v>
      </c>
      <c r="E104" s="19" t="str">
        <f t="shared" si="3"/>
        <v>Poco felice</v>
      </c>
      <c r="F104" s="7" t="str">
        <f t="shared" si="4"/>
        <v>Poco felice</v>
      </c>
      <c r="G104" s="7" t="str" cm="1">
        <f t="array" ref="G104">_xlfn.IFS(C104&lt;6,"Poco felice",C104&lt;7.5,"Abbastanza felice",C104&gt;=7.5,"Molto felice")</f>
        <v>Poco felice</v>
      </c>
      <c r="H104" s="7" t="str">
        <f t="shared" si="5"/>
        <v>Poco felice</v>
      </c>
    </row>
    <row r="105" spans="1:8" x14ac:dyDescent="0.3">
      <c r="A105" s="6">
        <v>104</v>
      </c>
      <c r="B105" s="5" t="s">
        <v>103</v>
      </c>
      <c r="C105" s="7">
        <v>4.6379999999999999</v>
      </c>
      <c r="D105" s="7">
        <v>0.81399999999999995</v>
      </c>
      <c r="E105" s="19" t="str">
        <f t="shared" si="3"/>
        <v>Poco felice</v>
      </c>
      <c r="F105" s="7" t="str">
        <f t="shared" si="4"/>
        <v>Poco felice</v>
      </c>
      <c r="G105" s="7" t="str" cm="1">
        <f t="array" ref="G105">_xlfn.IFS(C105&lt;6,"Poco felice",C105&lt;7.5,"Abbastanza felice",C105&gt;=7.5,"Molto felice")</f>
        <v>Poco felice</v>
      </c>
      <c r="H105" s="7" t="str">
        <f t="shared" si="5"/>
        <v>Poco felice</v>
      </c>
    </row>
    <row r="106" spans="1:8" x14ac:dyDescent="0.3">
      <c r="A106" s="6">
        <v>105</v>
      </c>
      <c r="B106" s="5" t="s">
        <v>104</v>
      </c>
      <c r="C106" s="7">
        <v>4.6310000000000002</v>
      </c>
      <c r="D106" s="7">
        <v>1.1259999999999999</v>
      </c>
      <c r="E106" s="19" t="str">
        <f t="shared" si="3"/>
        <v>Poco felice</v>
      </c>
      <c r="F106" s="7" t="str">
        <f t="shared" si="4"/>
        <v>Poco felice</v>
      </c>
      <c r="G106" s="7" t="str" cm="1">
        <f t="array" ref="G106">_xlfn.IFS(C106&lt;6,"Poco felice",C106&lt;7.5,"Abbastanza felice",C106&gt;=7.5,"Molto felice")</f>
        <v>Poco felice</v>
      </c>
      <c r="H106" s="7" t="str">
        <f t="shared" si="5"/>
        <v>Poco felice</v>
      </c>
    </row>
    <row r="107" spans="1:8" x14ac:dyDescent="0.3">
      <c r="A107" s="6">
        <v>106</v>
      </c>
      <c r="B107" s="5" t="s">
        <v>105</v>
      </c>
      <c r="C107" s="7">
        <v>4.6139999999999999</v>
      </c>
      <c r="D107" s="7">
        <v>1.1479999999999999</v>
      </c>
      <c r="E107" s="19" t="str">
        <f t="shared" si="3"/>
        <v>Poco felice</v>
      </c>
      <c r="F107" s="7" t="str">
        <f t="shared" si="4"/>
        <v>Poco felice</v>
      </c>
      <c r="G107" s="7" t="str" cm="1">
        <f t="array" ref="G107">_xlfn.IFS(C107&lt;6,"Poco felice",C107&lt;7.5,"Abbastanza felice",C107&gt;=7.5,"Molto felice")</f>
        <v>Poco felice</v>
      </c>
      <c r="H107" s="7" t="str">
        <f t="shared" si="5"/>
        <v>Poco felice</v>
      </c>
    </row>
    <row r="108" spans="1:8" x14ac:dyDescent="0.3">
      <c r="A108" s="6">
        <v>107</v>
      </c>
      <c r="B108" s="5" t="s">
        <v>106</v>
      </c>
      <c r="C108" s="7">
        <v>4.6050000000000004</v>
      </c>
      <c r="D108" s="7">
        <v>0.75600000000000001</v>
      </c>
      <c r="E108" s="19" t="str">
        <f t="shared" si="3"/>
        <v>Poco felice</v>
      </c>
      <c r="F108" s="7" t="str">
        <f t="shared" si="4"/>
        <v>Poco felice</v>
      </c>
      <c r="G108" s="7" t="str" cm="1">
        <f t="array" ref="G108">_xlfn.IFS(C108&lt;6,"Poco felice",C108&lt;7.5,"Abbastanza felice",C108&gt;=7.5,"Molto felice")</f>
        <v>Poco felice</v>
      </c>
      <c r="H108" s="7" t="str">
        <f t="shared" si="5"/>
        <v>Poco felice</v>
      </c>
    </row>
    <row r="109" spans="1:8" x14ac:dyDescent="0.3">
      <c r="A109" s="6">
        <v>108</v>
      </c>
      <c r="B109" s="5" t="s">
        <v>107</v>
      </c>
      <c r="C109" s="7">
        <v>4.5549999999999997</v>
      </c>
      <c r="D109" s="7">
        <v>0.65700000000000003</v>
      </c>
      <c r="E109" s="19" t="str">
        <f t="shared" si="3"/>
        <v>Poco felice</v>
      </c>
      <c r="F109" s="7" t="str">
        <f t="shared" si="4"/>
        <v>Poco felice</v>
      </c>
      <c r="G109" s="7" t="str" cm="1">
        <f t="array" ref="G109">_xlfn.IFS(C109&lt;6,"Poco felice",C109&lt;7.5,"Abbastanza felice",C109&gt;=7.5,"Molto felice")</f>
        <v>Poco felice</v>
      </c>
      <c r="H109" s="7" t="str">
        <f t="shared" si="5"/>
        <v>Poco felice</v>
      </c>
    </row>
    <row r="110" spans="1:8" x14ac:dyDescent="0.3">
      <c r="A110" s="6">
        <v>109</v>
      </c>
      <c r="B110" s="5" t="s">
        <v>108</v>
      </c>
      <c r="C110" s="7">
        <v>4.5010000000000003</v>
      </c>
      <c r="D110" s="7">
        <v>0.628</v>
      </c>
      <c r="E110" s="19" t="str">
        <f t="shared" si="3"/>
        <v>Poco felice</v>
      </c>
      <c r="F110" s="7" t="str">
        <f t="shared" si="4"/>
        <v>Poco felice</v>
      </c>
      <c r="G110" s="7" t="str" cm="1">
        <f t="array" ref="G110">_xlfn.IFS(C110&lt;6,"Poco felice",C110&lt;7.5,"Abbastanza felice",C110&gt;=7.5,"Molto felice")</f>
        <v>Poco felice</v>
      </c>
      <c r="H110" s="7" t="str">
        <f t="shared" si="5"/>
        <v>Poco felice</v>
      </c>
    </row>
    <row r="111" spans="1:8" x14ac:dyDescent="0.3">
      <c r="A111" s="6">
        <v>110</v>
      </c>
      <c r="B111" s="5" t="s">
        <v>109</v>
      </c>
      <c r="C111" s="7">
        <v>4.4969999999999999</v>
      </c>
      <c r="D111" s="7">
        <v>0.98099999999999998</v>
      </c>
      <c r="E111" s="19" t="str">
        <f t="shared" si="3"/>
        <v>Poco felice</v>
      </c>
      <c r="F111" s="7" t="str">
        <f t="shared" si="4"/>
        <v>Poco felice</v>
      </c>
      <c r="G111" s="7" t="str" cm="1">
        <f t="array" ref="G111">_xlfn.IFS(C111&lt;6,"Poco felice",C111&lt;7.5,"Abbastanza felice",C111&gt;=7.5,"Molto felice")</f>
        <v>Poco felice</v>
      </c>
      <c r="H111" s="7" t="str">
        <f t="shared" si="5"/>
        <v>Poco felice</v>
      </c>
    </row>
    <row r="112" spans="1:8" x14ac:dyDescent="0.3">
      <c r="A112" s="6">
        <v>111</v>
      </c>
      <c r="B112" s="5" t="s">
        <v>110</v>
      </c>
      <c r="C112" s="7">
        <v>4.4870000000000001</v>
      </c>
      <c r="D112" s="7">
        <v>0.88100000000000001</v>
      </c>
      <c r="E112" s="19" t="str">
        <f t="shared" si="3"/>
        <v>Poco felice</v>
      </c>
      <c r="F112" s="7" t="str">
        <f t="shared" si="4"/>
        <v>Poco felice</v>
      </c>
      <c r="G112" s="7" t="str" cm="1">
        <f t="array" ref="G112">_xlfn.IFS(C112&lt;6,"Poco felice",C112&lt;7.5,"Abbastanza felice",C112&gt;=7.5,"Molto felice")</f>
        <v>Poco felice</v>
      </c>
      <c r="H112" s="7" t="str">
        <f t="shared" si="5"/>
        <v>Poco felice</v>
      </c>
    </row>
    <row r="113" spans="1:8" x14ac:dyDescent="0.3">
      <c r="A113" s="6">
        <v>112</v>
      </c>
      <c r="B113" s="5" t="s">
        <v>111</v>
      </c>
      <c r="C113" s="7">
        <v>4.4420000000000002</v>
      </c>
      <c r="D113" s="7">
        <v>1.224</v>
      </c>
      <c r="E113" s="19" t="str">
        <f t="shared" si="3"/>
        <v>Poco felice</v>
      </c>
      <c r="F113" s="7" t="str">
        <f t="shared" si="4"/>
        <v>Poco felice</v>
      </c>
      <c r="G113" s="7" t="str" cm="1">
        <f t="array" ref="G113">_xlfn.IFS(C113&lt;6,"Poco felice",C113&lt;7.5,"Abbastanza felice",C113&gt;=7.5,"Molto felice")</f>
        <v>Poco felice</v>
      </c>
      <c r="H113" s="7" t="str">
        <f t="shared" si="5"/>
        <v>Poco felice</v>
      </c>
    </row>
    <row r="114" spans="1:8" x14ac:dyDescent="0.3">
      <c r="A114" s="6">
        <v>113</v>
      </c>
      <c r="B114" s="5" t="s">
        <v>112</v>
      </c>
      <c r="C114" s="7">
        <v>4.4320000000000004</v>
      </c>
      <c r="D114" s="7">
        <v>1.1439999999999999</v>
      </c>
      <c r="E114" s="19" t="str">
        <f t="shared" si="3"/>
        <v>Poco felice</v>
      </c>
      <c r="F114" s="7" t="str">
        <f t="shared" si="4"/>
        <v>Poco felice</v>
      </c>
      <c r="G114" s="7" t="str" cm="1">
        <f t="array" ref="G114">_xlfn.IFS(C114&lt;6,"Poco felice",C114&lt;7.5,"Abbastanza felice",C114&gt;=7.5,"Molto felice")</f>
        <v>Poco felice</v>
      </c>
      <c r="H114" s="7" t="str">
        <f t="shared" si="5"/>
        <v>Poco felice</v>
      </c>
    </row>
    <row r="115" spans="1:8" x14ac:dyDescent="0.3">
      <c r="A115" s="6">
        <v>114</v>
      </c>
      <c r="B115" s="5" t="s">
        <v>113</v>
      </c>
      <c r="C115" s="7">
        <v>4.3970000000000002</v>
      </c>
      <c r="D115" s="7">
        <v>0.96199999999999997</v>
      </c>
      <c r="E115" s="19" t="str">
        <f t="shared" si="3"/>
        <v>Poco felice</v>
      </c>
      <c r="F115" s="7" t="str">
        <f t="shared" si="4"/>
        <v>Poco felice</v>
      </c>
      <c r="G115" s="7" t="str" cm="1">
        <f t="array" ref="G115">_xlfn.IFS(C115&lt;6,"Poco felice",C115&lt;7.5,"Abbastanza felice",C115&gt;=7.5,"Molto felice")</f>
        <v>Poco felice</v>
      </c>
      <c r="H115" s="7" t="str">
        <f t="shared" si="5"/>
        <v>Poco felice</v>
      </c>
    </row>
    <row r="116" spans="1:8" x14ac:dyDescent="0.3">
      <c r="A116" s="6">
        <v>115</v>
      </c>
      <c r="B116" s="5" t="s">
        <v>114</v>
      </c>
      <c r="C116" s="7">
        <v>4.3929999999999998</v>
      </c>
      <c r="D116" s="7">
        <v>1.024</v>
      </c>
      <c r="E116" s="19" t="str">
        <f t="shared" si="3"/>
        <v>Poco felice</v>
      </c>
      <c r="F116" s="7" t="str">
        <f t="shared" si="4"/>
        <v>Poco felice</v>
      </c>
      <c r="G116" s="7" t="str" cm="1">
        <f t="array" ref="G116">_xlfn.IFS(C116&lt;6,"Poco felice",C116&lt;7.5,"Abbastanza felice",C116&gt;=7.5,"Molto felice")</f>
        <v>Poco felice</v>
      </c>
      <c r="H116" s="7" t="str">
        <f t="shared" si="5"/>
        <v>Poco felice</v>
      </c>
    </row>
    <row r="117" spans="1:8" x14ac:dyDescent="0.3">
      <c r="A117" s="6">
        <v>116</v>
      </c>
      <c r="B117" s="5" t="s">
        <v>115</v>
      </c>
      <c r="C117" s="7">
        <v>4.3739999999999997</v>
      </c>
      <c r="D117" s="7">
        <v>0.24199999999999999</v>
      </c>
      <c r="E117" s="19" t="str">
        <f t="shared" si="3"/>
        <v>Poco felice</v>
      </c>
      <c r="F117" s="7" t="str">
        <f t="shared" si="4"/>
        <v>Poco felice</v>
      </c>
      <c r="G117" s="7" t="str" cm="1">
        <f t="array" ref="G117">_xlfn.IFS(C117&lt;6,"Poco felice",C117&lt;7.5,"Abbastanza felice",C117&gt;=7.5,"Molto felice")</f>
        <v>Poco felice</v>
      </c>
      <c r="H117" s="7" t="str">
        <f t="shared" si="5"/>
        <v>Poco felice</v>
      </c>
    </row>
    <row r="118" spans="1:8" x14ac:dyDescent="0.3">
      <c r="A118" s="6">
        <v>117</v>
      </c>
      <c r="B118" s="5" t="s">
        <v>116</v>
      </c>
      <c r="C118" s="7">
        <v>4.3719999999999999</v>
      </c>
      <c r="D118" s="7">
        <v>1.125</v>
      </c>
      <c r="E118" s="19" t="str">
        <f t="shared" si="3"/>
        <v>Poco felice</v>
      </c>
      <c r="F118" s="7" t="str">
        <f t="shared" si="4"/>
        <v>Poco felice</v>
      </c>
      <c r="G118" s="7" t="str" cm="1">
        <f t="array" ref="G118">_xlfn.IFS(C118&lt;6,"Poco felice",C118&lt;7.5,"Abbastanza felice",C118&gt;=7.5,"Molto felice")</f>
        <v>Poco felice</v>
      </c>
      <c r="H118" s="7" t="str">
        <f t="shared" si="5"/>
        <v>Poco felice</v>
      </c>
    </row>
    <row r="119" spans="1:8" x14ac:dyDescent="0.3">
      <c r="A119" s="6">
        <v>118</v>
      </c>
      <c r="B119" s="5" t="s">
        <v>117</v>
      </c>
      <c r="C119" s="7">
        <v>4.282</v>
      </c>
      <c r="D119" s="7">
        <v>0.51300000000000001</v>
      </c>
      <c r="E119" s="19" t="str">
        <f t="shared" si="3"/>
        <v>Poco felice</v>
      </c>
      <c r="F119" s="7" t="str">
        <f t="shared" si="4"/>
        <v>Poco felice</v>
      </c>
      <c r="G119" s="7" t="str" cm="1">
        <f t="array" ref="G119">_xlfn.IFS(C119&lt;6,"Poco felice",C119&lt;7.5,"Abbastanza felice",C119&gt;=7.5,"Molto felice")</f>
        <v>Poco felice</v>
      </c>
      <c r="H119" s="7" t="str">
        <f t="shared" si="5"/>
        <v>Poco felice</v>
      </c>
    </row>
    <row r="120" spans="1:8" x14ac:dyDescent="0.3">
      <c r="A120" s="6">
        <v>119</v>
      </c>
      <c r="B120" s="5" t="s">
        <v>118</v>
      </c>
      <c r="C120" s="7">
        <v>4.2789999999999999</v>
      </c>
      <c r="D120" s="7">
        <v>0.61399999999999999</v>
      </c>
      <c r="E120" s="19" t="str">
        <f t="shared" si="3"/>
        <v>Poco felice</v>
      </c>
      <c r="F120" s="7" t="str">
        <f t="shared" si="4"/>
        <v>Poco felice</v>
      </c>
      <c r="G120" s="7" t="str" cm="1">
        <f t="array" ref="G120">_xlfn.IFS(C120&lt;6,"Poco felice",C120&lt;7.5,"Abbastanza felice",C120&gt;=7.5,"Molto felice")</f>
        <v>Poco felice</v>
      </c>
      <c r="H120" s="7" t="str">
        <f t="shared" si="5"/>
        <v>Poco felice</v>
      </c>
    </row>
    <row r="121" spans="1:8" x14ac:dyDescent="0.3">
      <c r="A121" s="6">
        <v>120</v>
      </c>
      <c r="B121" s="5" t="s">
        <v>119</v>
      </c>
      <c r="C121" s="7">
        <v>4.1980000000000004</v>
      </c>
      <c r="D121" s="7">
        <v>0.63700000000000001</v>
      </c>
      <c r="E121" s="19" t="str">
        <f t="shared" si="3"/>
        <v>Poco felice</v>
      </c>
      <c r="F121" s="7" t="str">
        <f t="shared" si="4"/>
        <v>Poco felice</v>
      </c>
      <c r="G121" s="7" t="str" cm="1">
        <f t="array" ref="G121">_xlfn.IFS(C121&lt;6,"Poco felice",C121&lt;7.5,"Abbastanza felice",C121&gt;=7.5,"Molto felice")</f>
        <v>Poco felice</v>
      </c>
      <c r="H121" s="7" t="str">
        <f t="shared" si="5"/>
        <v>Poco felice</v>
      </c>
    </row>
    <row r="122" spans="1:8" x14ac:dyDescent="0.3">
      <c r="A122" s="6">
        <v>121</v>
      </c>
      <c r="B122" s="5" t="s">
        <v>120</v>
      </c>
      <c r="C122" s="7">
        <v>4.17</v>
      </c>
      <c r="D122" s="7">
        <v>0.97199999999999998</v>
      </c>
      <c r="E122" s="19" t="str">
        <f t="shared" si="3"/>
        <v>Poco felice</v>
      </c>
      <c r="F122" s="7" t="str">
        <f t="shared" si="4"/>
        <v>Poco felice</v>
      </c>
      <c r="G122" s="7" t="str" cm="1">
        <f t="array" ref="G122">_xlfn.IFS(C122&lt;6,"Poco felice",C122&lt;7.5,"Abbastanza felice",C122&gt;=7.5,"Molto felice")</f>
        <v>Poco felice</v>
      </c>
      <c r="H122" s="7" t="str">
        <f t="shared" si="5"/>
        <v>Poco felice</v>
      </c>
    </row>
    <row r="123" spans="1:8" x14ac:dyDescent="0.3">
      <c r="A123" s="6">
        <v>122</v>
      </c>
      <c r="B123" s="5" t="s">
        <v>121</v>
      </c>
      <c r="C123" s="7">
        <v>4.1369999999999996</v>
      </c>
      <c r="D123" s="7">
        <v>0.64200000000000002</v>
      </c>
      <c r="E123" s="19" t="str">
        <f t="shared" si="3"/>
        <v>Poco felice</v>
      </c>
      <c r="F123" s="7" t="str">
        <f t="shared" si="4"/>
        <v>Poco felice</v>
      </c>
      <c r="G123" s="7" t="str" cm="1">
        <f t="array" ref="G123">_xlfn.IFS(C123&lt;6,"Poco felice",C123&lt;7.5,"Abbastanza felice",C123&gt;=7.5,"Molto felice")</f>
        <v>Poco felice</v>
      </c>
      <c r="H123" s="7" t="str">
        <f t="shared" si="5"/>
        <v>Poco felice</v>
      </c>
    </row>
    <row r="124" spans="1:8" x14ac:dyDescent="0.3">
      <c r="A124" s="6">
        <v>123</v>
      </c>
      <c r="B124" s="5" t="s">
        <v>122</v>
      </c>
      <c r="C124" s="7">
        <v>4.12</v>
      </c>
      <c r="D124" s="7">
        <v>0.98</v>
      </c>
      <c r="E124" s="19" t="str">
        <f t="shared" si="3"/>
        <v>Poco felice</v>
      </c>
      <c r="F124" s="7" t="str">
        <f t="shared" si="4"/>
        <v>Poco felice</v>
      </c>
      <c r="G124" s="7" t="str" cm="1">
        <f t="array" ref="G124">_xlfn.IFS(C124&lt;6,"Poco felice",C124&lt;7.5,"Abbastanza felice",C124&gt;=7.5,"Molto felice")</f>
        <v>Poco felice</v>
      </c>
      <c r="H124" s="7" t="str">
        <f t="shared" si="5"/>
        <v>Poco felice</v>
      </c>
    </row>
    <row r="125" spans="1:8" x14ac:dyDescent="0.3">
      <c r="A125" s="6">
        <v>124</v>
      </c>
      <c r="B125" s="5" t="s">
        <v>123</v>
      </c>
      <c r="C125" s="7">
        <v>4.0910000000000002</v>
      </c>
      <c r="D125" s="7">
        <v>1.1140000000000001</v>
      </c>
      <c r="E125" s="19" t="str">
        <f t="shared" si="3"/>
        <v>Poco felice</v>
      </c>
      <c r="F125" s="7" t="str">
        <f t="shared" si="4"/>
        <v>Poco felice</v>
      </c>
      <c r="G125" s="7" t="str" cm="1">
        <f t="array" ref="G125">_xlfn.IFS(C125&lt;6,"Poco felice",C125&lt;7.5,"Abbastanza felice",C125&gt;=7.5,"Molto felice")</f>
        <v>Poco felice</v>
      </c>
      <c r="H125" s="7" t="str">
        <f t="shared" si="5"/>
        <v>Poco felice</v>
      </c>
    </row>
    <row r="126" spans="1:8" x14ac:dyDescent="0.3">
      <c r="A126" s="6">
        <v>125</v>
      </c>
      <c r="B126" s="5" t="s">
        <v>124</v>
      </c>
      <c r="C126" s="7">
        <v>4.0419999999999998</v>
      </c>
      <c r="D126" s="7">
        <v>0.64400000000000002</v>
      </c>
      <c r="E126" s="19" t="str">
        <f t="shared" si="3"/>
        <v>Poco felice</v>
      </c>
      <c r="F126" s="7" t="str">
        <f t="shared" si="4"/>
        <v>Poco felice</v>
      </c>
      <c r="G126" s="7" t="str" cm="1">
        <f t="array" ref="G126">_xlfn.IFS(C126&lt;6,"Poco felice",C126&lt;7.5,"Abbastanza felice",C126&gt;=7.5,"Molto felice")</f>
        <v>Poco felice</v>
      </c>
      <c r="H126" s="7" t="str">
        <f t="shared" si="5"/>
        <v>Poco felice</v>
      </c>
    </row>
    <row r="127" spans="1:8" x14ac:dyDescent="0.3">
      <c r="A127" s="6">
        <v>126</v>
      </c>
      <c r="B127" s="5" t="s">
        <v>125</v>
      </c>
      <c r="C127" s="7">
        <v>4.0359999999999996</v>
      </c>
      <c r="D127" s="7">
        <v>0.67400000000000004</v>
      </c>
      <c r="E127" s="19" t="str">
        <f t="shared" si="3"/>
        <v>Poco felice</v>
      </c>
      <c r="F127" s="7" t="str">
        <f t="shared" si="4"/>
        <v>Poco felice</v>
      </c>
      <c r="G127" s="7" t="str" cm="1">
        <f t="array" ref="G127">_xlfn.IFS(C127&lt;6,"Poco felice",C127&lt;7.5,"Abbastanza felice",C127&gt;=7.5,"Molto felice")</f>
        <v>Poco felice</v>
      </c>
      <c r="H127" s="7" t="str">
        <f t="shared" si="5"/>
        <v>Poco felice</v>
      </c>
    </row>
    <row r="128" spans="1:8" x14ac:dyDescent="0.3">
      <c r="A128" s="6">
        <v>127</v>
      </c>
      <c r="B128" s="5" t="s">
        <v>126</v>
      </c>
      <c r="C128" s="7">
        <v>4.0190000000000001</v>
      </c>
      <c r="D128" s="7">
        <v>0.77900000000000003</v>
      </c>
      <c r="E128" s="19" t="str">
        <f t="shared" si="3"/>
        <v>Poco felice</v>
      </c>
      <c r="F128" s="7" t="str">
        <f t="shared" si="4"/>
        <v>Poco felice</v>
      </c>
      <c r="G128" s="7" t="str" cm="1">
        <f t="array" ref="G128">_xlfn.IFS(C128&lt;6,"Poco felice",C128&lt;7.5,"Abbastanza felice",C128&gt;=7.5,"Molto felice")</f>
        <v>Poco felice</v>
      </c>
      <c r="H128" s="7" t="str">
        <f t="shared" si="5"/>
        <v>Poco felice</v>
      </c>
    </row>
    <row r="129" spans="1:8" x14ac:dyDescent="0.3">
      <c r="A129" s="6">
        <v>128</v>
      </c>
      <c r="B129" s="5" t="s">
        <v>127</v>
      </c>
      <c r="C129" s="7">
        <v>3.9820000000000002</v>
      </c>
      <c r="D129" s="7">
        <v>0.89</v>
      </c>
      <c r="E129" s="19" t="str">
        <f t="shared" si="3"/>
        <v>Poco felice</v>
      </c>
      <c r="F129" s="7" t="str">
        <f t="shared" si="4"/>
        <v>Poco felice</v>
      </c>
      <c r="G129" s="7" t="str" cm="1">
        <f t="array" ref="G129">_xlfn.IFS(C129&lt;6,"Poco felice",C129&lt;7.5,"Abbastanza felice",C129&gt;=7.5,"Molto felice")</f>
        <v>Poco felice</v>
      </c>
      <c r="H129" s="7" t="str">
        <f t="shared" si="5"/>
        <v>Poco felice</v>
      </c>
    </row>
    <row r="130" spans="1:8" x14ac:dyDescent="0.3">
      <c r="A130" s="6">
        <v>129</v>
      </c>
      <c r="B130" s="5" t="s">
        <v>128</v>
      </c>
      <c r="C130" s="7">
        <v>3.694</v>
      </c>
      <c r="D130" s="7">
        <v>0.78700000000000003</v>
      </c>
      <c r="E130" s="19" t="str">
        <f t="shared" si="3"/>
        <v>Poco felice</v>
      </c>
      <c r="F130" s="7" t="str">
        <f t="shared" si="4"/>
        <v>Poco felice</v>
      </c>
      <c r="G130" s="7" t="str" cm="1">
        <f t="array" ref="G130">_xlfn.IFS(C130&lt;6,"Poco felice",C130&lt;7.5,"Abbastanza felice",C130&gt;=7.5,"Molto felice")</f>
        <v>Poco felice</v>
      </c>
      <c r="H130" s="7" t="str">
        <f t="shared" si="5"/>
        <v>Poco felice</v>
      </c>
    </row>
    <row r="131" spans="1:8" x14ac:dyDescent="0.3">
      <c r="A131" s="6">
        <v>130</v>
      </c>
      <c r="B131" s="5" t="s">
        <v>129</v>
      </c>
      <c r="C131" s="7">
        <v>3.5449999999999999</v>
      </c>
      <c r="D131" s="7">
        <v>0.32700000000000001</v>
      </c>
      <c r="E131" s="19" t="str">
        <f t="shared" ref="E131:E138" si="6">VLOOKUP(C131,U$39:V$41,2,TRUE)</f>
        <v>Poco felice</v>
      </c>
      <c r="F131" s="7" t="str">
        <f t="shared" ref="F131:F138" si="7">_xlfn.XLOOKUP(C131,U$39:U$41,V$39:V$41,,-1)</f>
        <v>Poco felice</v>
      </c>
      <c r="G131" s="7" t="str" cm="1">
        <f t="array" ref="G131">_xlfn.IFS(C131&lt;6,"Poco felice",C131&lt;7.5,"Abbastanza felice",C131&gt;=7.5,"Molto felice")</f>
        <v>Poco felice</v>
      </c>
      <c r="H131" s="7" t="str">
        <f t="shared" ref="H131:H138" si="8">IF(C131&lt;6,"Poco felice",IF(C131&lt;7.5,"Abbastanza felice","Molto felice"))</f>
        <v>Poco felice</v>
      </c>
    </row>
    <row r="132" spans="1:8" x14ac:dyDescent="0.3">
      <c r="A132" s="6">
        <v>131</v>
      </c>
      <c r="B132" s="5" t="s">
        <v>130</v>
      </c>
      <c r="C132" s="7">
        <v>3.4950000000000001</v>
      </c>
      <c r="D132" s="7">
        <v>0.47899999999999998</v>
      </c>
      <c r="E132" s="19" t="str">
        <f t="shared" si="6"/>
        <v>Poco felice</v>
      </c>
      <c r="F132" s="7" t="str">
        <f t="shared" si="7"/>
        <v>Poco felice</v>
      </c>
      <c r="G132" s="7" t="str" cm="1">
        <f t="array" ref="G132">_xlfn.IFS(C132&lt;6,"Poco felice",C132&lt;7.5,"Abbastanza felice",C132&gt;=7.5,"Molto felice")</f>
        <v>Poco felice</v>
      </c>
      <c r="H132" s="7" t="str">
        <f t="shared" si="8"/>
        <v>Poco felice</v>
      </c>
    </row>
    <row r="133" spans="1:8" x14ac:dyDescent="0.3">
      <c r="A133" s="6">
        <v>132</v>
      </c>
      <c r="B133" s="5" t="s">
        <v>131</v>
      </c>
      <c r="C133" s="7">
        <v>3.4350000000000001</v>
      </c>
      <c r="D133" s="7">
        <v>1.0409999999999999</v>
      </c>
      <c r="E133" s="19" t="str">
        <f t="shared" si="6"/>
        <v>Poco felice</v>
      </c>
      <c r="F133" s="7" t="str">
        <f t="shared" si="7"/>
        <v>Poco felice</v>
      </c>
      <c r="G133" s="7" t="str" cm="1">
        <f t="array" ref="G133">_xlfn.IFS(C133&lt;6,"Poco felice",C133&lt;7.5,"Abbastanza felice",C133&gt;=7.5,"Molto felice")</f>
        <v>Poco felice</v>
      </c>
      <c r="H133" s="7" t="str">
        <f t="shared" si="8"/>
        <v>Poco felice</v>
      </c>
    </row>
    <row r="134" spans="1:8" x14ac:dyDescent="0.3">
      <c r="A134" s="6">
        <v>133</v>
      </c>
      <c r="B134" s="5" t="s">
        <v>132</v>
      </c>
      <c r="C134" s="7">
        <v>3.2069999999999999</v>
      </c>
      <c r="D134" s="7">
        <v>0.78400000000000003</v>
      </c>
      <c r="E134" s="19" t="str">
        <f t="shared" si="6"/>
        <v>Poco felice</v>
      </c>
      <c r="F134" s="7" t="str">
        <f t="shared" si="7"/>
        <v>Poco felice</v>
      </c>
      <c r="G134" s="7" t="str" cm="1">
        <f t="array" ref="G134">_xlfn.IFS(C134&lt;6,"Poco felice",C134&lt;7.5,"Abbastanza felice",C134&gt;=7.5,"Molto felice")</f>
        <v>Poco felice</v>
      </c>
      <c r="H134" s="7" t="str">
        <f t="shared" si="8"/>
        <v>Poco felice</v>
      </c>
    </row>
    <row r="135" spans="1:8" x14ac:dyDescent="0.3">
      <c r="A135" s="6">
        <v>134</v>
      </c>
      <c r="B135" s="5" t="s">
        <v>133</v>
      </c>
      <c r="C135" s="7">
        <v>3.2040000000000002</v>
      </c>
      <c r="D135" s="7">
        <v>0.88100000000000001</v>
      </c>
      <c r="E135" s="19" t="str">
        <f t="shared" si="6"/>
        <v>Poco felice</v>
      </c>
      <c r="F135" s="7" t="str">
        <f t="shared" si="7"/>
        <v>Poco felice</v>
      </c>
      <c r="G135" s="7" t="str" cm="1">
        <f t="array" ref="G135">_xlfn.IFS(C135&lt;6,"Poco felice",C135&lt;7.5,"Abbastanza felice",C135&gt;=7.5,"Molto felice")</f>
        <v>Poco felice</v>
      </c>
      <c r="H135" s="7" t="str">
        <f t="shared" si="8"/>
        <v>Poco felice</v>
      </c>
    </row>
    <row r="136" spans="1:8" x14ac:dyDescent="0.3">
      <c r="A136" s="6">
        <v>135</v>
      </c>
      <c r="B136" s="5" t="s">
        <v>134</v>
      </c>
      <c r="C136" s="7">
        <v>3.1379999999999999</v>
      </c>
      <c r="D136" s="7">
        <v>0.54</v>
      </c>
      <c r="E136" s="19" t="str">
        <f t="shared" si="6"/>
        <v>Poco felice</v>
      </c>
      <c r="F136" s="7" t="str">
        <f t="shared" si="7"/>
        <v>Poco felice</v>
      </c>
      <c r="G136" s="7" t="str" cm="1">
        <f t="array" ref="G136">_xlfn.IFS(C136&lt;6,"Poco felice",C136&lt;7.5,"Abbastanza felice",C136&gt;=7.5,"Molto felice")</f>
        <v>Poco felice</v>
      </c>
      <c r="H136" s="7" t="str">
        <f t="shared" si="8"/>
        <v>Poco felice</v>
      </c>
    </row>
    <row r="137" spans="1:8" x14ac:dyDescent="0.3">
      <c r="A137" s="6">
        <v>136</v>
      </c>
      <c r="B137" s="5" t="s">
        <v>135</v>
      </c>
      <c r="C137" s="7">
        <v>2.3919999999999999</v>
      </c>
      <c r="D137" s="7">
        <v>0.47599999999999998</v>
      </c>
      <c r="E137" s="19" t="str">
        <f t="shared" si="6"/>
        <v>Poco felice</v>
      </c>
      <c r="F137" s="7" t="str">
        <f t="shared" si="7"/>
        <v>Poco felice</v>
      </c>
      <c r="G137" s="7" t="str" cm="1">
        <f t="array" ref="G137">_xlfn.IFS(C137&lt;6,"Poco felice",C137&lt;7.5,"Abbastanza felice",C137&gt;=7.5,"Molto felice")</f>
        <v>Poco felice</v>
      </c>
      <c r="H137" s="7" t="str">
        <f t="shared" si="8"/>
        <v>Poco felice</v>
      </c>
    </row>
    <row r="138" spans="1:8" x14ac:dyDescent="0.3">
      <c r="A138" s="6">
        <v>137</v>
      </c>
      <c r="B138" s="5" t="s">
        <v>136</v>
      </c>
      <c r="C138" s="7">
        <v>1.859</v>
      </c>
      <c r="D138" s="7">
        <v>0</v>
      </c>
      <c r="E138" s="19" t="str">
        <f t="shared" si="6"/>
        <v>Poco felice</v>
      </c>
      <c r="F138" s="7" t="str">
        <f t="shared" si="7"/>
        <v>Poco felice</v>
      </c>
      <c r="G138" s="7" t="str" cm="1">
        <f t="array" ref="G138">_xlfn.IFS(C138&lt;6,"Poco felice",C138&lt;7.5,"Abbastanza felice",C138&gt;=7.5,"Molto felice")</f>
        <v>Poco felice</v>
      </c>
      <c r="H138" s="7" t="str">
        <f t="shared" si="8"/>
        <v>Poco felice</v>
      </c>
    </row>
  </sheetData>
  <sortState xmlns:xlrd2="http://schemas.microsoft.com/office/spreadsheetml/2017/richdata2" ref="A2:D138">
    <sortCondition descending="1" ref="C2:C138"/>
  </sortState>
  <phoneticPr fontId="7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Da svolgere</vt:lpstr>
      <vt:lpstr>Svolto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2025-03-22T09:35:22Z</dcterms:created>
  <dcterms:modified xsi:type="dcterms:W3CDTF">2025-06-12T08:28:19Z</dcterms:modified>
</cp:coreProperties>
</file>