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Questa_cartella_di_lavoro" defaultThemeVersion="202300"/>
  <xr:revisionPtr revIDLastSave="0" documentId="13_ncr:1_{75217639-22EB-430D-8DCB-42999C57CB80}" xr6:coauthVersionLast="47" xr6:coauthVersionMax="47" xr10:uidLastSave="{00000000-0000-0000-0000-000000000000}"/>
  <bookViews>
    <workbookView xWindow="-108" yWindow="-108" windowWidth="23256" windowHeight="12456" xr2:uid="{C1EAA462-1656-434A-88DD-B5BA557E3771}"/>
  </bookViews>
  <sheets>
    <sheet name="Originale" sheetId="1" r:id="rId1"/>
    <sheet name="Soluzioni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5" l="1"/>
  <c r="E17" i="5"/>
  <c r="F17" i="5"/>
  <c r="C17" i="5"/>
  <c r="G3" i="5"/>
  <c r="G4" i="5"/>
  <c r="G5" i="5"/>
  <c r="G6" i="5"/>
  <c r="H6" i="5" s="1"/>
  <c r="G7" i="5"/>
  <c r="G8" i="5"/>
  <c r="G9" i="5"/>
  <c r="G10" i="5"/>
  <c r="G11" i="5"/>
  <c r="G12" i="5"/>
  <c r="G13" i="5"/>
  <c r="H13" i="5" s="1"/>
  <c r="G14" i="5"/>
  <c r="G15" i="5"/>
  <c r="I15" i="5" s="1"/>
  <c r="G16" i="5"/>
  <c r="I16" i="5" s="1"/>
  <c r="G17" i="5"/>
  <c r="H3" i="5"/>
  <c r="H4" i="5"/>
  <c r="H5" i="5"/>
  <c r="H11" i="5"/>
  <c r="H12" i="5"/>
  <c r="G2" i="5"/>
  <c r="H8" i="5" l="1"/>
  <c r="I17" i="5"/>
  <c r="H10" i="5"/>
  <c r="I14" i="5"/>
  <c r="L14" i="5"/>
  <c r="H9" i="5"/>
  <c r="H2" i="5"/>
  <c r="H7" i="5"/>
  <c r="L11" i="5"/>
  <c r="H17" i="5"/>
  <c r="H14" i="5"/>
  <c r="H16" i="5"/>
  <c r="H15" i="5"/>
</calcChain>
</file>

<file path=xl/sharedStrings.xml><?xml version="1.0" encoding="utf-8"?>
<sst xmlns="http://schemas.openxmlformats.org/spreadsheetml/2006/main" count="94" uniqueCount="32">
  <si>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</si>
  <si>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</si>
  <si>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</si>
  <si>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</si>
  <si>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</si>
  <si>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</si>
  <si>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</si>
  <si>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</si>
  <si>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</si>
  <si>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</si>
  <si>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</si>
  <si>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</si>
  <si>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</si>
  <si>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</si>
  <si>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Anno</t>
  </si>
  <si>
    <t xml:space="preserve"> -</t>
  </si>
  <si>
    <t>% incremento / decremento su anno precedente</t>
  </si>
  <si>
    <t>% su totale anno</t>
  </si>
  <si>
    <t>Affitto</t>
  </si>
  <si>
    <t>Bollette</t>
  </si>
  <si>
    <t>Alimentari</t>
  </si>
  <si>
    <t>Trasporti</t>
  </si>
  <si>
    <t>Calcola la spesa totale per ogni mese (colonna G)</t>
  </si>
  <si>
    <t>Calcola i dati di aprile 2025 ipotizzando un aumento del 10% rispetto ad aprile 2024 (riga 17)</t>
  </si>
  <si>
    <t>Spesa totale 2025 -&gt;</t>
  </si>
  <si>
    <t>DOMANDE</t>
  </si>
  <si>
    <t>Qual è la spesa totale per il 2025? (scrivi una funzione nella cella sottostante e fai in modo che il risultato si aggiorni man mano che verranno inseriti i vari mesi del 2025)</t>
  </si>
  <si>
    <t>Affitto gennaio 2024 su totale 2024 -&gt;</t>
  </si>
  <si>
    <t>Nella colonna H utilizza una formula che restituisca l'incidenza percentuale di ciascun mese sul totale del rispettivo anno (es. gennaio 2024 sul totale 2024)</t>
  </si>
  <si>
    <t>Nella colonna I, per i 4 mesi del 2025 calcola di quanto la spesa totale (colonna G) è aumentata o diminuita in percentuale rispetto allo stesso mese del 2024</t>
  </si>
  <si>
    <t>Quanto incide la spesa dell'affitto di gennaio 2024 sul totale delle spese dello stesso anno? (scrivi una funzione nella cella sottostante)</t>
  </si>
  <si>
    <t>Crea un grafico che mostri per ciascun mese i valori del totale calcolati nel punto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</si>
</sst>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" xfId="0" applyBorder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64" fontId="0" fillId="0" borderId="0" xfId="1" applyFont="1" applyAlignment="1">
      <alignment vertical="center"/>
    </xf>
    <xf numFmtId="0" fontId="0" fillId="0" borderId="0" xfId="0" applyAlignment="1">
      <alignment horizontal="right"/>
    </xf>
    <xf numFmtId="164" fontId="0" fillId="0" borderId="1" xfId="0" applyNumberFormat="1" applyBorder="1"/>
    <xf numFmtId="10" fontId="0" fillId="0" borderId="1" xfId="2" applyNumberFormat="1" applyFont="1" applyBorder="1" applyAlignment="1"/>
    <xf numFmtId="164" fontId="0" fillId="0" borderId="1" xfId="1" applyFont="1" applyBorder="1" applyAlignment="1"/>
    <xf numFmtId="0" fontId="2" fillId="0" borderId="0" xfId="0" applyFont="1"/>
    <xf numFmtId="0" fontId="0" fillId="0" borderId="0" xfId="0" applyFill="1"/>
    <xf numFmtId="10" fontId="0" fillId="0" borderId="1" xfId="0" applyNumberFormat="1" applyBorder="1"/>
    <xf numFmtId="0" fontId="0" fillId="0" borderId="0" xfId="0" applyFill="1" applyAlignment="1">
      <alignment wrapText="1"/>
    </xf>
    <xf numFmtId="0" fontId="0" fillId="0" borderId="1" xfId="0" applyNumberFormat="1" applyBorder="1"/>
    <xf numFmtId="0" fontId="0" fillId="0" borderId="1" xfId="2" applyNumberFormat="1" applyFont="1" applyBorder="1"/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Totale spese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Soluzioni!$G$1</c:f>
              <c:strCache>
                <c:ptCount val="1"/>
                <c:pt idx="0">
                  <c:v>TOTALE</c:v>
                </c:pt>
              </c:strCache>
            </c:strRef>
          </c:tx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 cap="flat" cmpd="sng" algn="ctr">
                <a:solidFill>
                  <a:schemeClr val="accent1"/>
                </a:solidFill>
                <a:round/>
              </a:ln>
              <a:effectLst/>
            </c:spPr>
          </c:marker>
          <c:cat>
            <c:strRef>
              <c:f>Soluzioni!$B$2:$B$17</c:f>
              <c:strCache>
                <c:ptCount val="16"/>
                <c:pt idx="0">
                  <c:v>Gennaio</c:v>
                </c:pt>
                <c:pt idx="1">
                  <c:v>Febbraio</c:v>
                </c:pt>
                <c:pt idx="2">
                  <c:v>Marzo</c:v>
                </c:pt>
                <c:pt idx="3">
                  <c:v>Aprile</c:v>
                </c:pt>
                <c:pt idx="4">
                  <c:v>Maggio</c:v>
                </c:pt>
                <c:pt idx="5">
                  <c:v>Giugno</c:v>
                </c:pt>
                <c:pt idx="6">
                  <c:v>Luglio</c:v>
                </c:pt>
                <c:pt idx="7">
                  <c:v>Agosto</c:v>
                </c:pt>
                <c:pt idx="8">
                  <c:v>Settembre</c:v>
                </c:pt>
                <c:pt idx="9">
                  <c:v>Ottobre</c:v>
                </c:pt>
                <c:pt idx="10">
                  <c:v>Novembre</c:v>
                </c:pt>
                <c:pt idx="11">
                  <c:v>Dicembre</c:v>
                </c:pt>
                <c:pt idx="12">
                  <c:v>Gennaio</c:v>
                </c:pt>
                <c:pt idx="13">
                  <c:v>Febbraio</c:v>
                </c:pt>
                <c:pt idx="14">
                  <c:v>Marzo</c:v>
                </c:pt>
                <c:pt idx="15">
                  <c:v>Aprile</c:v>
                </c:pt>
              </c:strCache>
            </c:strRef>
          </c:cat>
          <c:val>
            <c:numRef>
              <c:f>Soluzioni!$G$2:$G$17</c:f>
              <c:numCache>
                <c:formatCode>_-"€"\ * #,##0.00_-;\-"€"\ * #,##0.00_-;_-"€"\ * "-"??_-;_-@_-</c:formatCode>
                <c:ptCount val="16"/>
                <c:pt idx="0">
                  <c:v>1100</c:v>
                </c:pt>
                <c:pt idx="1">
                  <c:v>1065</c:v>
                </c:pt>
                <c:pt idx="2">
                  <c:v>1125</c:v>
                </c:pt>
                <c:pt idx="3">
                  <c:v>1095</c:v>
                </c:pt>
                <c:pt idx="4">
                  <c:v>1090</c:v>
                </c:pt>
                <c:pt idx="5">
                  <c:v>1090</c:v>
                </c:pt>
                <c:pt idx="6">
                  <c:v>1150</c:v>
                </c:pt>
                <c:pt idx="7">
                  <c:v>1175</c:v>
                </c:pt>
                <c:pt idx="8">
                  <c:v>1135</c:v>
                </c:pt>
                <c:pt idx="9">
                  <c:v>1105</c:v>
                </c:pt>
                <c:pt idx="10">
                  <c:v>1075</c:v>
                </c:pt>
                <c:pt idx="11">
                  <c:v>1125</c:v>
                </c:pt>
                <c:pt idx="12">
                  <c:v>1095</c:v>
                </c:pt>
                <c:pt idx="13">
                  <c:v>1065</c:v>
                </c:pt>
                <c:pt idx="14">
                  <c:v>1125</c:v>
                </c:pt>
                <c:pt idx="15">
                  <c:v>1204.5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0-4E26-894B-16140CFDA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marker val="1"/>
        <c:smooth val="0"/>
        <c:axId val="1124442447"/>
        <c:axId val="552706928"/>
      </c:lineChart>
      <c:catAx>
        <c:axId val="1124442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706928"/>
        <c:crosses val="autoZero"/>
        <c:auto val="1"/>
        <c:lblAlgn val="ctr"/>
        <c:lblOffset val="100"/>
        <c:noMultiLvlLbl val="0"/>
      </c:catAx>
      <c:valAx>
        <c:axId val="552706928"/>
        <c:scaling>
          <c:orientation val="minMax"/>
        </c:scaling>
        <c:delete val="0"/>
        <c:axPos val="l"/>
        <c:numFmt formatCode="_-&quot;€&quot;\ * #,##0.00_-;\-&quot;€&quot;\ * #,##0.00_-;_-&quot;€&quot;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124442447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19</xdr:row>
      <xdr:rowOff>57150</xdr:rowOff>
    </xdr:from>
    <xdr:to>
      <xdr:col>9</xdr:col>
      <xdr:colOff>0</xdr:colOff>
      <xdr:row>34</xdr:row>
      <xdr:rowOff>22860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D17EC78-8EE3-1AF3-84BD-E0DCBD07D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0.28841</cdr:x>
      <cdr:y>0.62869</cdr:y>
    </cdr:from>
    <cdr:to>
      <cdr:x>0.37681</cdr:x>
      <cdr:y>0.72152</cdr:y>
    </cdr:to>
    <cdr:sp macro="" textlink="">
      <cdr:nvSpPr>
        <cdr:cNvPr id="2" name="CasellaDiTesto 1">
          <a:extLst xmlns:a="http://schemas.openxmlformats.org/drawingml/2006/main">
            <a:ext uri="{FF2B5EF4-FFF2-40B4-BE49-F238E27FC236}">
              <a16:creationId xmlns:a16="http://schemas.microsoft.com/office/drawing/2014/main" id="{9A173781-E129-6364-3C56-525E095C620F}"/>
            </a:ext>
          </a:extLst>
        </cdr:cNvPr>
        <cdr:cNvSpPr txBox="1"/>
      </cdr:nvSpPr>
      <cdr:spPr>
        <a:xfrm xmlns:a="http://schemas.openxmlformats.org/drawingml/2006/main">
          <a:off x="1516380" y="1703070"/>
          <a:ext cx="464820" cy="2514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it-IT" sz="1200">
              <a:solidFill>
                <a:srgbClr val="002060"/>
              </a:solidFill>
            </a:rPr>
            <a:t>2024</a:t>
          </a:r>
        </a:p>
      </cdr:txBody>
    </cdr:sp>
  </cdr:relSizeAnchor>
  <cdr:relSizeAnchor xmlns:cdr="http://schemas.openxmlformats.org/drawingml/2006/chartDrawing">
    <cdr:from>
      <cdr:x>0.78357</cdr:x>
      <cdr:y>0.32536</cdr:y>
    </cdr:from>
    <cdr:to>
      <cdr:x>0.87198</cdr:x>
      <cdr:y>0.41819</cdr:y>
    </cdr:to>
    <cdr:sp macro="" textlink="">
      <cdr:nvSpPr>
        <cdr:cNvPr id="3" name="CasellaDiTesto 1">
          <a:extLst xmlns:a="http://schemas.openxmlformats.org/drawingml/2006/main">
            <a:ext uri="{FF2B5EF4-FFF2-40B4-BE49-F238E27FC236}">
              <a16:creationId xmlns:a16="http://schemas.microsoft.com/office/drawing/2014/main" id="{8432F9D7-6F80-C9D9-0F0F-4BABBBF1B14D}"/>
            </a:ext>
          </a:extLst>
        </cdr:cNvPr>
        <cdr:cNvSpPr txBox="1"/>
      </cdr:nvSpPr>
      <cdr:spPr>
        <a:xfrm xmlns:a="http://schemas.openxmlformats.org/drawingml/2006/main">
          <a:off x="4119880" y="881380"/>
          <a:ext cx="464820" cy="2514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200">
              <a:solidFill>
                <a:srgbClr val="002060"/>
              </a:solidFill>
            </a:rPr>
            <a:t>2025</a:t>
          </a:r>
        </a:p>
      </cdr:txBody>
    </cdr:sp>
  </cdr:relSizeAnchor>
</c:userShape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9C0C-14B3-48A9-92C5-09F820010F9F}">
  <sheetPr codeName="Foglio1"/>
  <dimension ref="A1:L18"/>
  <sheetViews>
    <sheetView tabSelected="1" zoomScale="115" zoomScaleNormal="115" workbookViewId="0"/>
  </sheetViews>
  <sheetFormatPr defaultRowHeight="14.4" x14ac:dyDescent="0.3"/>
  <cols>
    <col min="1" max="1" width="6.44140625" customWidth="1"/>
    <col min="2" max="2" width="11" customWidth="1"/>
    <col min="3" max="3" width="10.109375" customWidth="1"/>
    <col min="4" max="4" width="9.21875" bestFit="1" customWidth="1"/>
    <col min="5" max="5" width="10.5546875" customWidth="1"/>
    <col min="6" max="6" width="9" bestFit="1" customWidth="1"/>
    <col min="7" max="8" width="11.109375" customWidth="1"/>
    <col min="9" max="9" width="16.109375" customWidth="1"/>
    <col min="10" max="10" width="8.88671875" style="15"/>
    <col min="11" max="11" width="41.5546875" customWidth="1"/>
  </cols>
  <sheetData>
    <row r="1" spans="1:12" s="5" customFormat="1" ht="43.2" x14ac:dyDescent="0.3">
      <c r="A1" s="7" t="s">
        <v>14</v>
      </c>
      <c r="B1" s="8" t="s">
        <v>0</v>
      </c>
      <c r="C1" s="7" t="s">
        <v>18</v>
      </c>
      <c r="D1" s="7" t="s">
        <v>19</v>
      </c>
      <c r="E1" s="7" t="s">
        <v>20</v>
      </c>
      <c r="F1" s="7" t="s">
        <v>21</v>
      </c>
      <c r="G1" s="7" t="s">
        <v>13</v>
      </c>
      <c r="H1" s="1" t="s">
        <v>17</v>
      </c>
      <c r="I1" s="1" t="s">
        <v>16</v>
      </c>
      <c r="J1" s="17"/>
    </row>
    <row r="2" spans="1:12" ht="15.6" customHeight="1" x14ac:dyDescent="0.3">
      <c r="A2">
        <v>2024</v>
      </c>
      <c r="B2" s="4" t="s">
        <v>1</v>
      </c>
      <c r="C2" s="9">
        <v>600</v>
      </c>
      <c r="D2" s="9">
        <v>120</v>
      </c>
      <c r="E2" s="9">
        <v>300</v>
      </c>
      <c r="F2" s="9">
        <v>80</v>
      </c>
      <c r="G2" s="18"/>
      <c r="H2" s="19"/>
      <c r="I2" s="3" t="s">
        <v>15</v>
      </c>
      <c r="K2" s="14" t="s">
        <v>25</v>
      </c>
    </row>
    <row r="3" spans="1:12" ht="15.6" customHeight="1" x14ac:dyDescent="0.3">
      <c r="A3">
        <v>2024</v>
      </c>
      <c r="B3" s="4" t="s">
        <v>2</v>
      </c>
      <c r="C3" s="9">
        <v>600</v>
      </c>
      <c r="D3" s="9">
        <v>110</v>
      </c>
      <c r="E3" s="9">
        <v>280</v>
      </c>
      <c r="F3" s="9">
        <v>75</v>
      </c>
      <c r="G3" s="18"/>
      <c r="H3" s="19"/>
      <c r="I3" s="3" t="s">
        <v>15</v>
      </c>
    </row>
    <row r="4" spans="1:12" ht="15.6" customHeight="1" x14ac:dyDescent="0.3">
      <c r="A4">
        <v>2024</v>
      </c>
      <c r="B4" s="4" t="s">
        <v>3</v>
      </c>
      <c r="C4" s="9">
        <v>600</v>
      </c>
      <c r="D4" s="9">
        <v>130</v>
      </c>
      <c r="E4" s="9">
        <v>310</v>
      </c>
      <c r="F4" s="9">
        <v>85</v>
      </c>
      <c r="G4" s="18"/>
      <c r="H4" s="19"/>
      <c r="I4" s="3" t="s">
        <v>15</v>
      </c>
      <c r="J4" s="15">
        <v>1</v>
      </c>
      <c r="K4" s="2" t="s">
        <v>22</v>
      </c>
    </row>
    <row r="5" spans="1:12" ht="15.6" customHeight="1" x14ac:dyDescent="0.3">
      <c r="A5">
        <v>2024</v>
      </c>
      <c r="B5" s="4" t="s">
        <v>4</v>
      </c>
      <c r="C5" s="9">
        <v>600</v>
      </c>
      <c r="D5" s="9">
        <v>125</v>
      </c>
      <c r="E5" s="9">
        <v>290</v>
      </c>
      <c r="F5" s="9">
        <v>80</v>
      </c>
      <c r="G5" s="18"/>
      <c r="H5" s="19"/>
      <c r="I5" s="3" t="s">
        <v>15</v>
      </c>
      <c r="K5" s="2"/>
    </row>
    <row r="6" spans="1:12" ht="15.6" customHeight="1" x14ac:dyDescent="0.3">
      <c r="A6">
        <v>2024</v>
      </c>
      <c r="B6" s="4" t="s">
        <v>5</v>
      </c>
      <c r="C6" s="9">
        <v>600</v>
      </c>
      <c r="D6" s="9">
        <v>115</v>
      </c>
      <c r="E6" s="9">
        <v>305</v>
      </c>
      <c r="F6" s="9">
        <v>70</v>
      </c>
      <c r="G6" s="18"/>
      <c r="H6" s="19"/>
      <c r="I6" s="3" t="s">
        <v>15</v>
      </c>
      <c r="J6" s="15">
        <v>2</v>
      </c>
      <c r="K6" t="s">
        <v>23</v>
      </c>
    </row>
    <row r="7" spans="1:12" ht="15.6" customHeight="1" x14ac:dyDescent="0.3">
      <c r="A7">
        <v>2024</v>
      </c>
      <c r="B7" s="4" t="s">
        <v>6</v>
      </c>
      <c r="C7" s="9">
        <v>600</v>
      </c>
      <c r="D7" s="9">
        <v>120</v>
      </c>
      <c r="E7" s="9">
        <v>295</v>
      </c>
      <c r="F7" s="9">
        <v>75</v>
      </c>
      <c r="G7" s="18"/>
      <c r="H7" s="19"/>
      <c r="I7" s="3" t="s">
        <v>15</v>
      </c>
    </row>
    <row r="8" spans="1:12" ht="15.6" customHeight="1" x14ac:dyDescent="0.3">
      <c r="A8">
        <v>2024</v>
      </c>
      <c r="B8" s="4" t="s">
        <v>7</v>
      </c>
      <c r="C8" s="9">
        <v>600</v>
      </c>
      <c r="D8" s="9">
        <v>140</v>
      </c>
      <c r="E8" s="9">
        <v>320</v>
      </c>
      <c r="F8" s="9">
        <v>90</v>
      </c>
      <c r="G8" s="18"/>
      <c r="H8" s="19"/>
      <c r="I8" s="3" t="s">
        <v>15</v>
      </c>
      <c r="J8" s="15">
        <v>3</v>
      </c>
      <c r="K8" s="2" t="s">
        <v>31</v>
      </c>
    </row>
    <row r="9" spans="1:12" ht="15.6" customHeight="1" x14ac:dyDescent="0.3">
      <c r="A9">
        <v>2024</v>
      </c>
      <c r="B9" s="4" t="s">
        <v>8</v>
      </c>
      <c r="C9" s="9">
        <v>600</v>
      </c>
      <c r="D9" s="9">
        <v>150</v>
      </c>
      <c r="E9" s="9">
        <v>330</v>
      </c>
      <c r="F9" s="9">
        <v>95</v>
      </c>
      <c r="G9" s="18"/>
      <c r="H9" s="19"/>
      <c r="I9" s="3" t="s">
        <v>15</v>
      </c>
    </row>
    <row r="10" spans="1:12" ht="15.6" customHeight="1" x14ac:dyDescent="0.3">
      <c r="A10">
        <v>2024</v>
      </c>
      <c r="B10" s="4" t="s">
        <v>9</v>
      </c>
      <c r="C10" s="9">
        <v>600</v>
      </c>
      <c r="D10" s="9">
        <v>135</v>
      </c>
      <c r="E10" s="9">
        <v>315</v>
      </c>
      <c r="F10" s="9">
        <v>85</v>
      </c>
      <c r="G10" s="18"/>
      <c r="H10" s="19"/>
      <c r="I10" s="3" t="s">
        <v>15</v>
      </c>
      <c r="J10" s="15">
        <v>4</v>
      </c>
      <c r="K10" t="s">
        <v>26</v>
      </c>
    </row>
    <row r="11" spans="1:12" ht="15.6" customHeight="1" x14ac:dyDescent="0.3">
      <c r="A11">
        <v>2024</v>
      </c>
      <c r="B11" s="4" t="s">
        <v>10</v>
      </c>
      <c r="C11" s="9">
        <v>600</v>
      </c>
      <c r="D11" s="9">
        <v>125</v>
      </c>
      <c r="E11" s="9">
        <v>300</v>
      </c>
      <c r="F11" s="9">
        <v>80</v>
      </c>
      <c r="G11" s="18"/>
      <c r="H11" s="19"/>
      <c r="I11" s="3" t="s">
        <v>15</v>
      </c>
      <c r="K11" s="10" t="s">
        <v>24</v>
      </c>
      <c r="L11" s="6"/>
    </row>
    <row r="12" spans="1:12" ht="15.6" customHeight="1" x14ac:dyDescent="0.3">
      <c r="A12">
        <v>2024</v>
      </c>
      <c r="B12" s="4" t="s">
        <v>11</v>
      </c>
      <c r="C12" s="9">
        <v>600</v>
      </c>
      <c r="D12" s="9">
        <v>115</v>
      </c>
      <c r="E12" s="9">
        <v>285</v>
      </c>
      <c r="F12" s="9">
        <v>75</v>
      </c>
      <c r="G12" s="18"/>
      <c r="H12" s="19"/>
      <c r="I12" s="3" t="s">
        <v>15</v>
      </c>
    </row>
    <row r="13" spans="1:12" ht="15.6" customHeight="1" x14ac:dyDescent="0.3">
      <c r="A13">
        <v>2024</v>
      </c>
      <c r="B13" s="4" t="s">
        <v>12</v>
      </c>
      <c r="C13" s="9">
        <v>600</v>
      </c>
      <c r="D13" s="9">
        <v>130</v>
      </c>
      <c r="E13" s="9">
        <v>310</v>
      </c>
      <c r="F13" s="9">
        <v>85</v>
      </c>
      <c r="G13" s="18"/>
      <c r="H13" s="19"/>
      <c r="I13" s="3" t="s">
        <v>15</v>
      </c>
      <c r="J13" s="15">
        <v>5</v>
      </c>
      <c r="K13" t="s">
        <v>30</v>
      </c>
    </row>
    <row r="14" spans="1:12" ht="15.6" customHeight="1" x14ac:dyDescent="0.3">
      <c r="A14">
        <v>2025</v>
      </c>
      <c r="B14" s="4" t="s">
        <v>1</v>
      </c>
      <c r="C14" s="9">
        <v>600</v>
      </c>
      <c r="D14" s="9">
        <v>120</v>
      </c>
      <c r="E14" s="9">
        <v>295</v>
      </c>
      <c r="F14" s="9">
        <v>80</v>
      </c>
      <c r="G14" s="18"/>
      <c r="H14" s="19"/>
      <c r="I14" s="19"/>
      <c r="K14" s="10" t="s">
        <v>27</v>
      </c>
      <c r="L14" s="16"/>
    </row>
    <row r="15" spans="1:12" ht="15.6" customHeight="1" x14ac:dyDescent="0.3">
      <c r="A15">
        <v>2025</v>
      </c>
      <c r="B15" s="4" t="s">
        <v>2</v>
      </c>
      <c r="C15" s="9">
        <v>600</v>
      </c>
      <c r="D15" s="9">
        <v>110</v>
      </c>
      <c r="E15" s="9">
        <v>280</v>
      </c>
      <c r="F15" s="9">
        <v>75</v>
      </c>
      <c r="G15" s="18"/>
      <c r="H15" s="19"/>
      <c r="I15" s="19"/>
    </row>
    <row r="16" spans="1:12" ht="15.6" customHeight="1" x14ac:dyDescent="0.3">
      <c r="A16">
        <v>2025</v>
      </c>
      <c r="B16" s="4" t="s">
        <v>3</v>
      </c>
      <c r="C16" s="9">
        <v>600</v>
      </c>
      <c r="D16" s="9">
        <v>130</v>
      </c>
      <c r="E16" s="9">
        <v>310</v>
      </c>
      <c r="F16" s="9">
        <v>85</v>
      </c>
      <c r="G16" s="18"/>
      <c r="H16" s="19"/>
      <c r="I16" s="19"/>
      <c r="J16" s="15">
        <v>6</v>
      </c>
      <c r="K16" t="s">
        <v>28</v>
      </c>
    </row>
    <row r="17" spans="1:11" ht="15.6" customHeight="1" x14ac:dyDescent="0.3">
      <c r="A17">
        <v>2025</v>
      </c>
      <c r="B17" s="4" t="s">
        <v>4</v>
      </c>
      <c r="C17" s="9"/>
      <c r="D17" s="9"/>
      <c r="E17" s="9"/>
      <c r="F17" s="9"/>
      <c r="G17" s="18"/>
      <c r="H17" s="19"/>
      <c r="I17" s="19"/>
      <c r="K17" s="2"/>
    </row>
    <row r="18" spans="1:11" x14ac:dyDescent="0.3">
      <c r="J18" s="15">
        <v>7</v>
      </c>
      <c r="K18" s="2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8B25-3D29-4A0E-867F-7DDF85841780}">
  <sheetPr codeName="Foglio2">
    <tabColor rgb="FF92D050"/>
  </sheetPr>
  <dimension ref="A1:L18"/>
  <sheetViews>
    <sheetView workbookViewId="0">
      <selection activeCell="H2" sqref="H2"/>
    </sheetView>
  </sheetViews>
  <sheetFormatPr defaultRowHeight="14.4" x14ac:dyDescent="0.3"/>
  <cols>
    <col min="1" max="1" width="6.44140625" customWidth="1"/>
    <col min="2" max="2" width="11" customWidth="1"/>
    <col min="3" max="3" width="10.109375" customWidth="1"/>
    <col min="4" max="4" width="9.21875" bestFit="1" customWidth="1"/>
    <col min="5" max="5" width="10.5546875" customWidth="1"/>
    <col min="6" max="6" width="9" bestFit="1" customWidth="1"/>
    <col min="7" max="8" width="11.109375" customWidth="1"/>
    <col min="9" max="9" width="16.109375" customWidth="1"/>
    <col min="11" max="11" width="41.5546875" customWidth="1"/>
    <col min="12" max="12" width="10.77734375" bestFit="1" customWidth="1"/>
  </cols>
  <sheetData>
    <row r="1" spans="1:12" s="5" customFormat="1" ht="43.2" x14ac:dyDescent="0.3">
      <c r="A1" s="7" t="s">
        <v>14</v>
      </c>
      <c r="B1" s="8" t="s">
        <v>0</v>
      </c>
      <c r="C1" s="7" t="s">
        <v>18</v>
      </c>
      <c r="D1" s="7" t="s">
        <v>19</v>
      </c>
      <c r="E1" s="7" t="s">
        <v>20</v>
      </c>
      <c r="F1" s="7" t="s">
        <v>21</v>
      </c>
      <c r="G1" s="7" t="s">
        <v>13</v>
      </c>
      <c r="H1" s="1" t="s">
        <v>17</v>
      </c>
      <c r="I1" s="1" t="s">
        <v>16</v>
      </c>
    </row>
    <row r="2" spans="1:12" ht="15.6" customHeight="1" x14ac:dyDescent="0.3">
      <c r="A2">
        <v>2024</v>
      </c>
      <c r="B2" s="4" t="s">
        <v>1</v>
      </c>
      <c r="C2" s="9">
        <v>600</v>
      </c>
      <c r="D2" s="9">
        <v>120</v>
      </c>
      <c r="E2" s="9">
        <v>300</v>
      </c>
      <c r="F2" s="9">
        <v>80</v>
      </c>
      <c r="G2" s="11">
        <f>SUM(C2:F2)</f>
        <v>1100</v>
      </c>
      <c r="H2" s="12">
        <f>G2/SUMIF(A:A,A2,G:G)</f>
        <v>8.2520630157539382E-2</v>
      </c>
      <c r="I2" s="3" t="s">
        <v>15</v>
      </c>
      <c r="K2" s="14" t="s">
        <v>25</v>
      </c>
    </row>
    <row r="3" spans="1:12" ht="15.6" customHeight="1" x14ac:dyDescent="0.3">
      <c r="A3">
        <v>2024</v>
      </c>
      <c r="B3" s="4" t="s">
        <v>2</v>
      </c>
      <c r="C3" s="9">
        <v>600</v>
      </c>
      <c r="D3" s="9">
        <v>110</v>
      </c>
      <c r="E3" s="9">
        <v>280</v>
      </c>
      <c r="F3" s="9">
        <v>75</v>
      </c>
      <c r="G3" s="11">
        <f t="shared" ref="G3:G16" si="0">SUM(C3:F3)</f>
        <v>1065</v>
      </c>
      <c r="H3" s="12">
        <f t="shared" ref="H3:H17" si="1">G3/SUMIF(A:A,A3,G:G)</f>
        <v>7.9894973743435863E-2</v>
      </c>
      <c r="I3" s="3" t="s">
        <v>15</v>
      </c>
    </row>
    <row r="4" spans="1:12" ht="15.6" customHeight="1" x14ac:dyDescent="0.3">
      <c r="A4">
        <v>2024</v>
      </c>
      <c r="B4" s="4" t="s">
        <v>3</v>
      </c>
      <c r="C4" s="9">
        <v>600</v>
      </c>
      <c r="D4" s="9">
        <v>130</v>
      </c>
      <c r="E4" s="9">
        <v>310</v>
      </c>
      <c r="F4" s="9">
        <v>85</v>
      </c>
      <c r="G4" s="11">
        <f t="shared" si="0"/>
        <v>1125</v>
      </c>
      <c r="H4" s="12">
        <f t="shared" si="1"/>
        <v>8.4396099024756185E-2</v>
      </c>
      <c r="I4" s="3" t="s">
        <v>15</v>
      </c>
      <c r="J4">
        <v>1</v>
      </c>
      <c r="K4" s="2" t="s">
        <v>22</v>
      </c>
    </row>
    <row r="5" spans="1:12" ht="15.6" customHeight="1" x14ac:dyDescent="0.3">
      <c r="A5">
        <v>2024</v>
      </c>
      <c r="B5" s="4" t="s">
        <v>4</v>
      </c>
      <c r="C5" s="9">
        <v>600</v>
      </c>
      <c r="D5" s="9">
        <v>125</v>
      </c>
      <c r="E5" s="9">
        <v>290</v>
      </c>
      <c r="F5" s="9">
        <v>80</v>
      </c>
      <c r="G5" s="11">
        <f t="shared" si="0"/>
        <v>1095</v>
      </c>
      <c r="H5" s="12">
        <f t="shared" si="1"/>
        <v>8.2145536384096024E-2</v>
      </c>
      <c r="I5" s="3" t="s">
        <v>15</v>
      </c>
      <c r="K5" s="2"/>
    </row>
    <row r="6" spans="1:12" ht="15.6" customHeight="1" x14ac:dyDescent="0.3">
      <c r="A6">
        <v>2024</v>
      </c>
      <c r="B6" s="4" t="s">
        <v>5</v>
      </c>
      <c r="C6" s="9">
        <v>600</v>
      </c>
      <c r="D6" s="9">
        <v>115</v>
      </c>
      <c r="E6" s="9">
        <v>305</v>
      </c>
      <c r="F6" s="9">
        <v>70</v>
      </c>
      <c r="G6" s="11">
        <f t="shared" si="0"/>
        <v>1090</v>
      </c>
      <c r="H6" s="12">
        <f t="shared" si="1"/>
        <v>8.1770442610652666E-2</v>
      </c>
      <c r="I6" s="3" t="s">
        <v>15</v>
      </c>
      <c r="J6">
        <v>2</v>
      </c>
      <c r="K6" t="s">
        <v>23</v>
      </c>
    </row>
    <row r="7" spans="1:12" ht="15.6" customHeight="1" x14ac:dyDescent="0.3">
      <c r="A7">
        <v>2024</v>
      </c>
      <c r="B7" s="4" t="s">
        <v>6</v>
      </c>
      <c r="C7" s="9">
        <v>600</v>
      </c>
      <c r="D7" s="9">
        <v>120</v>
      </c>
      <c r="E7" s="9">
        <v>295</v>
      </c>
      <c r="F7" s="9">
        <v>75</v>
      </c>
      <c r="G7" s="11">
        <f t="shared" si="0"/>
        <v>1090</v>
      </c>
      <c r="H7" s="12">
        <f t="shared" si="1"/>
        <v>8.1770442610652666E-2</v>
      </c>
      <c r="I7" s="3" t="s">
        <v>15</v>
      </c>
    </row>
    <row r="8" spans="1:12" ht="15.6" customHeight="1" x14ac:dyDescent="0.3">
      <c r="A8">
        <v>2024</v>
      </c>
      <c r="B8" s="4" t="s">
        <v>7</v>
      </c>
      <c r="C8" s="9">
        <v>600</v>
      </c>
      <c r="D8" s="9">
        <v>140</v>
      </c>
      <c r="E8" s="9">
        <v>320</v>
      </c>
      <c r="F8" s="9">
        <v>90</v>
      </c>
      <c r="G8" s="11">
        <f t="shared" si="0"/>
        <v>1150</v>
      </c>
      <c r="H8" s="12">
        <f t="shared" si="1"/>
        <v>8.6271567891972989E-2</v>
      </c>
      <c r="I8" s="3" t="s">
        <v>15</v>
      </c>
      <c r="J8">
        <v>3</v>
      </c>
      <c r="K8" s="2" t="s">
        <v>31</v>
      </c>
    </row>
    <row r="9" spans="1:12" ht="15.6" customHeight="1" x14ac:dyDescent="0.3">
      <c r="A9">
        <v>2024</v>
      </c>
      <c r="B9" s="4" t="s">
        <v>8</v>
      </c>
      <c r="C9" s="9">
        <v>600</v>
      </c>
      <c r="D9" s="9">
        <v>150</v>
      </c>
      <c r="E9" s="9">
        <v>330</v>
      </c>
      <c r="F9" s="9">
        <v>95</v>
      </c>
      <c r="G9" s="11">
        <f t="shared" si="0"/>
        <v>1175</v>
      </c>
      <c r="H9" s="12">
        <f t="shared" si="1"/>
        <v>8.8147036759189792E-2</v>
      </c>
      <c r="I9" s="3" t="s">
        <v>15</v>
      </c>
    </row>
    <row r="10" spans="1:12" ht="15.6" customHeight="1" x14ac:dyDescent="0.3">
      <c r="A10">
        <v>2024</v>
      </c>
      <c r="B10" s="4" t="s">
        <v>9</v>
      </c>
      <c r="C10" s="9">
        <v>600</v>
      </c>
      <c r="D10" s="9">
        <v>135</v>
      </c>
      <c r="E10" s="9">
        <v>315</v>
      </c>
      <c r="F10" s="9">
        <v>85</v>
      </c>
      <c r="G10" s="11">
        <f t="shared" si="0"/>
        <v>1135</v>
      </c>
      <c r="H10" s="12">
        <f t="shared" si="1"/>
        <v>8.5146286571642915E-2</v>
      </c>
      <c r="I10" s="3" t="s">
        <v>15</v>
      </c>
      <c r="J10">
        <v>4</v>
      </c>
      <c r="K10" t="s">
        <v>26</v>
      </c>
    </row>
    <row r="11" spans="1:12" ht="15.6" customHeight="1" x14ac:dyDescent="0.3">
      <c r="A11">
        <v>2024</v>
      </c>
      <c r="B11" s="4" t="s">
        <v>10</v>
      </c>
      <c r="C11" s="9">
        <v>600</v>
      </c>
      <c r="D11" s="9">
        <v>125</v>
      </c>
      <c r="E11" s="9">
        <v>300</v>
      </c>
      <c r="F11" s="9">
        <v>80</v>
      </c>
      <c r="G11" s="11">
        <f t="shared" si="0"/>
        <v>1105</v>
      </c>
      <c r="H11" s="12">
        <f t="shared" si="1"/>
        <v>8.289572393098274E-2</v>
      </c>
      <c r="I11" s="3" t="s">
        <v>15</v>
      </c>
      <c r="K11" s="10" t="s">
        <v>24</v>
      </c>
      <c r="L11" s="13">
        <f>SUMIF(A:A,2025,G:G)</f>
        <v>4489.5</v>
      </c>
    </row>
    <row r="12" spans="1:12" ht="15.6" customHeight="1" x14ac:dyDescent="0.3">
      <c r="A12">
        <v>2024</v>
      </c>
      <c r="B12" s="4" t="s">
        <v>11</v>
      </c>
      <c r="C12" s="9">
        <v>600</v>
      </c>
      <c r="D12" s="9">
        <v>115</v>
      </c>
      <c r="E12" s="9">
        <v>285</v>
      </c>
      <c r="F12" s="9">
        <v>75</v>
      </c>
      <c r="G12" s="11">
        <f t="shared" si="0"/>
        <v>1075</v>
      </c>
      <c r="H12" s="12">
        <f t="shared" si="1"/>
        <v>8.0645161290322578E-2</v>
      </c>
      <c r="I12" s="3" t="s">
        <v>15</v>
      </c>
    </row>
    <row r="13" spans="1:12" ht="15.6" customHeight="1" x14ac:dyDescent="0.3">
      <c r="A13">
        <v>2024</v>
      </c>
      <c r="B13" s="4" t="s">
        <v>12</v>
      </c>
      <c r="C13" s="9">
        <v>600</v>
      </c>
      <c r="D13" s="9">
        <v>130</v>
      </c>
      <c r="E13" s="9">
        <v>310</v>
      </c>
      <c r="F13" s="9">
        <v>85</v>
      </c>
      <c r="G13" s="11">
        <f t="shared" si="0"/>
        <v>1125</v>
      </c>
      <c r="H13" s="12">
        <f t="shared" si="1"/>
        <v>8.4396099024756185E-2</v>
      </c>
      <c r="I13" s="3" t="s">
        <v>15</v>
      </c>
      <c r="J13">
        <v>5</v>
      </c>
      <c r="K13" t="s">
        <v>30</v>
      </c>
    </row>
    <row r="14" spans="1:12" ht="15.6" customHeight="1" x14ac:dyDescent="0.3">
      <c r="A14">
        <v>2025</v>
      </c>
      <c r="B14" s="4" t="s">
        <v>1</v>
      </c>
      <c r="C14" s="9">
        <v>600</v>
      </c>
      <c r="D14" s="9">
        <v>120</v>
      </c>
      <c r="E14" s="9">
        <v>295</v>
      </c>
      <c r="F14" s="9">
        <v>80</v>
      </c>
      <c r="G14" s="11">
        <f t="shared" si="0"/>
        <v>1095</v>
      </c>
      <c r="H14" s="12">
        <f t="shared" si="1"/>
        <v>0.24390243902439024</v>
      </c>
      <c r="I14" s="12">
        <f>(G14-G2)/G2</f>
        <v>-4.5454545454545452E-3</v>
      </c>
      <c r="K14" s="10" t="s">
        <v>27</v>
      </c>
      <c r="L14" s="12">
        <f>G2/SUMIF(A:A,2024,G:G)</f>
        <v>8.2520630157539382E-2</v>
      </c>
    </row>
    <row r="15" spans="1:12" ht="15.6" customHeight="1" x14ac:dyDescent="0.3">
      <c r="A15">
        <v>2025</v>
      </c>
      <c r="B15" s="4" t="s">
        <v>2</v>
      </c>
      <c r="C15" s="9">
        <v>600</v>
      </c>
      <c r="D15" s="9">
        <v>110</v>
      </c>
      <c r="E15" s="9">
        <v>280</v>
      </c>
      <c r="F15" s="9">
        <v>75</v>
      </c>
      <c r="G15" s="11">
        <f t="shared" si="0"/>
        <v>1065</v>
      </c>
      <c r="H15" s="12">
        <f t="shared" si="1"/>
        <v>0.23722018042098228</v>
      </c>
      <c r="I15" s="12">
        <f t="shared" ref="I15:I17" si="2">(G15-G3)/G3</f>
        <v>0</v>
      </c>
    </row>
    <row r="16" spans="1:12" ht="15.6" customHeight="1" x14ac:dyDescent="0.3">
      <c r="A16">
        <v>2025</v>
      </c>
      <c r="B16" s="4" t="s">
        <v>3</v>
      </c>
      <c r="C16" s="9">
        <v>600</v>
      </c>
      <c r="D16" s="9">
        <v>130</v>
      </c>
      <c r="E16" s="9">
        <v>310</v>
      </c>
      <c r="F16" s="9">
        <v>85</v>
      </c>
      <c r="G16" s="11">
        <f t="shared" si="0"/>
        <v>1125</v>
      </c>
      <c r="H16" s="12">
        <f t="shared" si="1"/>
        <v>0.25058469762779817</v>
      </c>
      <c r="I16" s="12">
        <f t="shared" si="2"/>
        <v>0</v>
      </c>
      <c r="J16">
        <v>6</v>
      </c>
      <c r="K16" t="s">
        <v>28</v>
      </c>
    </row>
    <row r="17" spans="1:11" ht="15.6" customHeight="1" x14ac:dyDescent="0.3">
      <c r="A17">
        <v>2025</v>
      </c>
      <c r="B17" s="4" t="s">
        <v>4</v>
      </c>
      <c r="C17" s="11">
        <f>C5*1.1</f>
        <v>660</v>
      </c>
      <c r="D17" s="11">
        <f t="shared" ref="D17:F17" si="3">D5*1.1</f>
        <v>137.5</v>
      </c>
      <c r="E17" s="11">
        <f t="shared" si="3"/>
        <v>319</v>
      </c>
      <c r="F17" s="11">
        <f t="shared" si="3"/>
        <v>88</v>
      </c>
      <c r="G17" s="11">
        <f t="shared" ref="G3:G17" si="4">SUM(C17:F17)</f>
        <v>1204.5</v>
      </c>
      <c r="H17" s="12">
        <f t="shared" si="1"/>
        <v>0.26829268292682928</v>
      </c>
      <c r="I17" s="12">
        <f t="shared" si="2"/>
        <v>0.1</v>
      </c>
      <c r="K17" s="2"/>
    </row>
    <row r="18" spans="1:11" x14ac:dyDescent="0.3">
      <c r="J18">
        <v>7</v>
      </c>
      <c r="K18" s="2" t="s">
        <v>29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Originale</vt:lpstr>
      <vt:lpstr>Soluzioni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2024-09-16T12:32:48Z</dcterms:created>
  <dcterms:modified xsi:type="dcterms:W3CDTF">2025-02-05T09:32:52Z</dcterms:modified>
</cp:coreProperties>
</file>